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9440" windowHeight="9210"/>
  </bookViews>
  <sheets>
    <sheet name="TKB K16 1920" sheetId="4" r:id="rId1"/>
    <sheet name="Sheet1" sheetId="1" r:id="rId2"/>
    <sheet name="Sheet2" sheetId="2" r:id="rId3"/>
    <sheet name="Sheet3" sheetId="3" r:id="rId4"/>
  </sheets>
  <definedNames>
    <definedName name="_____________________boi1" localSheetId="0">#REF!</definedName>
    <definedName name="_____________________boi1">#REF!</definedName>
    <definedName name="_____________________boi2" localSheetId="0">#REF!</definedName>
    <definedName name="_____________________boi2">#REF!</definedName>
    <definedName name="_____________________CON1" localSheetId="0">#REF!</definedName>
    <definedName name="_____________________CON1">#REF!</definedName>
    <definedName name="_____________________CON2" localSheetId="0">#REF!</definedName>
    <definedName name="_____________________CON2">#REF!</definedName>
    <definedName name="_____________________NSO2" localSheetId="0" hidden="1">{"'Sheet1'!$L$16"}</definedName>
    <definedName name="_____________________NSO2" hidden="1">{"'Sheet1'!$L$16"}</definedName>
    <definedName name="____________________boi1" localSheetId="0">#REF!</definedName>
    <definedName name="____________________boi1">#REF!</definedName>
    <definedName name="____________________boi2" localSheetId="0">#REF!</definedName>
    <definedName name="____________________boi2">#REF!</definedName>
    <definedName name="____________________CON1" localSheetId="0">#REF!</definedName>
    <definedName name="____________________CON1">#REF!</definedName>
    <definedName name="____________________CON2" localSheetId="0">#REF!</definedName>
    <definedName name="____________________CON2">#REF!</definedName>
    <definedName name="____________________NSO2" localSheetId="0" hidden="1">{"'Sheet1'!$L$16"}</definedName>
    <definedName name="____________________NSO2" hidden="1">{"'Sheet1'!$L$16"}</definedName>
    <definedName name="___________________boi1" localSheetId="0">#REF!</definedName>
    <definedName name="___________________boi1">#REF!</definedName>
    <definedName name="___________________boi2" localSheetId="0">#REF!</definedName>
    <definedName name="___________________boi2">#REF!</definedName>
    <definedName name="___________________CON1" localSheetId="0">#REF!</definedName>
    <definedName name="___________________CON1">#REF!</definedName>
    <definedName name="___________________CON2" localSheetId="0">#REF!</definedName>
    <definedName name="___________________CON2">#REF!</definedName>
    <definedName name="___________________NSO2" localSheetId="0" hidden="1">{"'Sheet1'!$L$16"}</definedName>
    <definedName name="___________________NSO2" hidden="1">{"'Sheet1'!$L$16"}</definedName>
    <definedName name="__________________boi1" localSheetId="0">#REF!</definedName>
    <definedName name="__________________boi1">#REF!</definedName>
    <definedName name="__________________boi2" localSheetId="0">#REF!</definedName>
    <definedName name="__________________boi2">#REF!</definedName>
    <definedName name="__________________CON1" localSheetId="0">#REF!</definedName>
    <definedName name="__________________CON1">#REF!</definedName>
    <definedName name="__________________CON2" localSheetId="0">#REF!</definedName>
    <definedName name="__________________CON2">#REF!</definedName>
    <definedName name="__________________NSO2" localSheetId="0" hidden="1">{"'Sheet1'!$L$16"}</definedName>
    <definedName name="__________________NSO2" hidden="1">{"'Sheet1'!$L$16"}</definedName>
    <definedName name="_________________boi1" localSheetId="0">#REF!</definedName>
    <definedName name="_________________boi1">#REF!</definedName>
    <definedName name="_________________boi2" localSheetId="0">#REF!</definedName>
    <definedName name="_________________boi2">#REF!</definedName>
    <definedName name="_________________CON1" localSheetId="0">#REF!</definedName>
    <definedName name="_________________CON1">#REF!</definedName>
    <definedName name="_________________CON2" localSheetId="0">#REF!</definedName>
    <definedName name="_________________CON2">#REF!</definedName>
    <definedName name="_________________NET2" localSheetId="0">#REF!</definedName>
    <definedName name="_________________NET2">#REF!</definedName>
    <definedName name="_________________NSO2" localSheetId="0" hidden="1">{"'Sheet1'!$L$16"}</definedName>
    <definedName name="_________________NSO2" hidden="1">{"'Sheet1'!$L$16"}</definedName>
    <definedName name="________________boi1" localSheetId="0">#REF!</definedName>
    <definedName name="________________boi1">#REF!</definedName>
    <definedName name="________________boi2" localSheetId="0">#REF!</definedName>
    <definedName name="________________boi2">#REF!</definedName>
    <definedName name="________________CON1" localSheetId="0">#REF!</definedName>
    <definedName name="________________CON1">#REF!</definedName>
    <definedName name="________________CON2" localSheetId="0">#REF!</definedName>
    <definedName name="________________CON2">#REF!</definedName>
    <definedName name="________________NET2" localSheetId="0">#REF!</definedName>
    <definedName name="________________NET2">#REF!</definedName>
    <definedName name="________________NSO2" localSheetId="0" hidden="1">{"'Sheet1'!$L$16"}</definedName>
    <definedName name="________________NSO2" hidden="1">{"'Sheet1'!$L$16"}</definedName>
    <definedName name="_______________boi1" localSheetId="0">#REF!</definedName>
    <definedName name="_______________boi1">#REF!</definedName>
    <definedName name="_______________boi2" localSheetId="0">#REF!</definedName>
    <definedName name="_______________boi2">#REF!</definedName>
    <definedName name="_______________CON1" localSheetId="0">#REF!</definedName>
    <definedName name="_______________CON1">#REF!</definedName>
    <definedName name="_______________CON2" localSheetId="0">#REF!</definedName>
    <definedName name="_______________CON2">#REF!</definedName>
    <definedName name="_______________NET2" localSheetId="0">#REF!</definedName>
    <definedName name="_______________NET2">#REF!</definedName>
    <definedName name="_______________NSO2" localSheetId="0" hidden="1">{"'Sheet1'!$L$16"}</definedName>
    <definedName name="_______________NSO2" hidden="1">{"'Sheet1'!$L$16"}</definedName>
    <definedName name="______________boi1" localSheetId="0">#REF!</definedName>
    <definedName name="______________boi1">#REF!</definedName>
    <definedName name="______________boi2" localSheetId="0">#REF!</definedName>
    <definedName name="______________boi2">#REF!</definedName>
    <definedName name="______________CON1" localSheetId="0">#REF!</definedName>
    <definedName name="______________CON1">#REF!</definedName>
    <definedName name="______________CON2" localSheetId="0">#REF!</definedName>
    <definedName name="______________CON2">#REF!</definedName>
    <definedName name="______________NET2" localSheetId="0">#REF!</definedName>
    <definedName name="______________NET2">#REF!</definedName>
    <definedName name="______________NSO2" localSheetId="0" hidden="1">{"'Sheet1'!$L$16"}</definedName>
    <definedName name="______________NSO2" hidden="1">{"'Sheet1'!$L$16"}</definedName>
    <definedName name="_____________boi1" localSheetId="0">#REF!</definedName>
    <definedName name="_____________boi1">#REF!</definedName>
    <definedName name="_____________boi2" localSheetId="0">#REF!</definedName>
    <definedName name="_____________boi2">#REF!</definedName>
    <definedName name="_____________CON1" localSheetId="0">#REF!</definedName>
    <definedName name="_____________CON1">#REF!</definedName>
    <definedName name="_____________CON2" localSheetId="0">#REF!</definedName>
    <definedName name="_____________CON2">#REF!</definedName>
    <definedName name="_____________NET2" localSheetId="0">#REF!</definedName>
    <definedName name="_____________NET2">#REF!</definedName>
    <definedName name="_____________NSO2" localSheetId="0" hidden="1">{"'Sheet1'!$L$16"}</definedName>
    <definedName name="_____________NSO2" hidden="1">{"'Sheet1'!$L$16"}</definedName>
    <definedName name="____________boi1" localSheetId="0">#REF!</definedName>
    <definedName name="____________boi1">#REF!</definedName>
    <definedName name="____________boi2" localSheetId="0">#REF!</definedName>
    <definedName name="____________boi2">#REF!</definedName>
    <definedName name="____________CON1" localSheetId="0">#REF!</definedName>
    <definedName name="____________CON1">#REF!</definedName>
    <definedName name="____________CON2" localSheetId="0">#REF!</definedName>
    <definedName name="____________CON2">#REF!</definedName>
    <definedName name="____________NET2" localSheetId="0">#REF!</definedName>
    <definedName name="____________NET2">#REF!</definedName>
    <definedName name="____________NSO2" localSheetId="0" hidden="1">{"'Sheet1'!$L$16"}</definedName>
    <definedName name="____________NSO2" hidden="1">{"'Sheet1'!$L$16"}</definedName>
    <definedName name="___________boi1" localSheetId="0">#REF!</definedName>
    <definedName name="___________boi1">#REF!</definedName>
    <definedName name="___________boi2" localSheetId="0">#REF!</definedName>
    <definedName name="___________boi2">#REF!</definedName>
    <definedName name="___________CON1" localSheetId="0">#REF!</definedName>
    <definedName name="___________CON1">#REF!</definedName>
    <definedName name="___________CON2" localSheetId="0">#REF!</definedName>
    <definedName name="___________CON2">#REF!</definedName>
    <definedName name="___________NET2" localSheetId="0">#REF!</definedName>
    <definedName name="___________NET2">#REF!</definedName>
    <definedName name="___________NSO2" localSheetId="0" hidden="1">{"'Sheet1'!$L$16"}</definedName>
    <definedName name="___________NSO2" hidden="1">{"'Sheet1'!$L$16"}</definedName>
    <definedName name="__________boi1" localSheetId="0">#REF!</definedName>
    <definedName name="__________boi1">#REF!</definedName>
    <definedName name="__________boi2" localSheetId="0">#REF!</definedName>
    <definedName name="__________boi2">#REF!</definedName>
    <definedName name="__________CON1" localSheetId="0">#REF!</definedName>
    <definedName name="__________CON1">#REF!</definedName>
    <definedName name="__________CON2" localSheetId="0">#REF!</definedName>
    <definedName name="__________CON2">#REF!</definedName>
    <definedName name="__________NET2" localSheetId="0">#REF!</definedName>
    <definedName name="__________NET2">#REF!</definedName>
    <definedName name="__________NSO2" localSheetId="0" hidden="1">{"'Sheet1'!$L$16"}</definedName>
    <definedName name="__________NSO2" hidden="1">{"'Sheet1'!$L$16"}</definedName>
    <definedName name="_________boi1" localSheetId="0">#REF!</definedName>
    <definedName name="_________boi1">#REF!</definedName>
    <definedName name="_________boi2" localSheetId="0">#REF!</definedName>
    <definedName name="_________boi2">#REF!</definedName>
    <definedName name="_________CON1" localSheetId="0">#REF!</definedName>
    <definedName name="_________CON1">#REF!</definedName>
    <definedName name="_________CON2" localSheetId="0">#REF!</definedName>
    <definedName name="_________CON2">#REF!</definedName>
    <definedName name="_________NET2" localSheetId="0">#REF!</definedName>
    <definedName name="_________NET2">#REF!</definedName>
    <definedName name="_________NSO2" localSheetId="0" hidden="1">{"'Sheet1'!$L$16"}</definedName>
    <definedName name="_________NSO2" hidden="1">{"'Sheet1'!$L$16"}</definedName>
    <definedName name="________boi1" localSheetId="0">#REF!</definedName>
    <definedName name="________boi1">#REF!</definedName>
    <definedName name="________boi2" localSheetId="0">#REF!</definedName>
    <definedName name="________boi2">#REF!</definedName>
    <definedName name="________CON1" localSheetId="0">#REF!</definedName>
    <definedName name="________CON1">#REF!</definedName>
    <definedName name="________CON2" localSheetId="0">#REF!</definedName>
    <definedName name="________CON2">#REF!</definedName>
    <definedName name="________NET2" localSheetId="0">#REF!</definedName>
    <definedName name="________NET2">#REF!</definedName>
    <definedName name="________NSO2" localSheetId="0" hidden="1">{"'Sheet1'!$L$16"}</definedName>
    <definedName name="________NSO2" hidden="1">{"'Sheet1'!$L$16"}</definedName>
    <definedName name="_______boi1" localSheetId="0">#REF!</definedName>
    <definedName name="_______boi1">#REF!</definedName>
    <definedName name="_______boi2" localSheetId="0">#REF!</definedName>
    <definedName name="_______boi2">#REF!</definedName>
    <definedName name="_______CON1" localSheetId="0">#REF!</definedName>
    <definedName name="_______CON1">#REF!</definedName>
    <definedName name="_______CON2" localSheetId="0">#REF!</definedName>
    <definedName name="_______CON2">#REF!</definedName>
    <definedName name="_______NET2" localSheetId="0">#REF!</definedName>
    <definedName name="_______NET2">#REF!</definedName>
    <definedName name="_______NSO2" localSheetId="0" hidden="1">{"'Sheet1'!$L$16"}</definedName>
    <definedName name="_______NSO2" hidden="1">{"'Sheet1'!$L$16"}</definedName>
    <definedName name="______boi1" localSheetId="0">#REF!</definedName>
    <definedName name="______boi1">#REF!</definedName>
    <definedName name="______boi2" localSheetId="0">#REF!</definedName>
    <definedName name="______boi2">#REF!</definedName>
    <definedName name="______CON1" localSheetId="0">#REF!</definedName>
    <definedName name="______CON1">#REF!</definedName>
    <definedName name="______CON2" localSheetId="0">#REF!</definedName>
    <definedName name="______CON2">#REF!</definedName>
    <definedName name="______NET2" localSheetId="0">#REF!</definedName>
    <definedName name="______NET2">#REF!</definedName>
    <definedName name="______NSO2" localSheetId="0" hidden="1">{"'Sheet1'!$L$16"}</definedName>
    <definedName name="______NSO2" hidden="1">{"'Sheet1'!$L$16"}</definedName>
    <definedName name="_____boi1" localSheetId="0">#REF!</definedName>
    <definedName name="_____boi1">#REF!</definedName>
    <definedName name="_____boi2" localSheetId="0">#REF!</definedName>
    <definedName name="_____boi2">#REF!</definedName>
    <definedName name="_____CON1" localSheetId="0">#REF!</definedName>
    <definedName name="_____CON1">#REF!</definedName>
    <definedName name="_____CON2" localSheetId="0">#REF!</definedName>
    <definedName name="_____CON2">#REF!</definedName>
    <definedName name="_____NET2" localSheetId="0">#REF!</definedName>
    <definedName name="_____NET2">#REF!</definedName>
    <definedName name="_____NSO2" localSheetId="0" hidden="1">{"'Sheet1'!$L$16"}</definedName>
    <definedName name="_____NSO2" hidden="1">{"'Sheet1'!$L$16"}</definedName>
    <definedName name="____boi1" localSheetId="0">#REF!</definedName>
    <definedName name="____boi1">#REF!</definedName>
    <definedName name="____boi2" localSheetId="0">#REF!</definedName>
    <definedName name="____boi2">#REF!</definedName>
    <definedName name="____CON1" localSheetId="0">#REF!</definedName>
    <definedName name="____CON1">#REF!</definedName>
    <definedName name="____CON2" localSheetId="0">#REF!</definedName>
    <definedName name="____CON2">#REF!</definedName>
    <definedName name="____NET2" localSheetId="0">#REF!</definedName>
    <definedName name="____NET2">#REF!</definedName>
    <definedName name="____NSO2" localSheetId="0" hidden="1">{"'Sheet1'!$L$16"}</definedName>
    <definedName name="____NSO2" hidden="1">{"'Sheet1'!$L$16"}</definedName>
    <definedName name="___boi1" localSheetId="0">#REF!</definedName>
    <definedName name="___boi1">#REF!</definedName>
    <definedName name="___boi2" localSheetId="0">#REF!</definedName>
    <definedName name="___boi2">#REF!</definedName>
    <definedName name="___CON1" localSheetId="0">#REF!</definedName>
    <definedName name="___CON1">#REF!</definedName>
    <definedName name="___CON2" localSheetId="0">#REF!</definedName>
    <definedName name="___CON2">#REF!</definedName>
    <definedName name="___NET2" localSheetId="0">#REF!</definedName>
    <definedName name="___NET2">#REF!</definedName>
    <definedName name="___NSO2" localSheetId="0" hidden="1">{"'Sheet1'!$L$16"}</definedName>
    <definedName name="___NSO2" hidden="1">{"'Sheet1'!$L$16"}</definedName>
    <definedName name="__boi1" localSheetId="0">#REF!</definedName>
    <definedName name="__boi1">#REF!</definedName>
    <definedName name="__boi2" localSheetId="0">#REF!</definedName>
    <definedName name="__boi2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NET2" localSheetId="0">#REF!</definedName>
    <definedName name="__NET2">#REF!</definedName>
    <definedName name="__NSO2" localSheetId="0" hidden="1">{"'Sheet1'!$L$16"}</definedName>
    <definedName name="__NSO2" hidden="1">{"'Sheet1'!$L$16"}</definedName>
    <definedName name="_1" localSheetId="0">#REF!</definedName>
    <definedName name="_1">#REF!</definedName>
    <definedName name="_2" localSheetId="0">#REF!</definedName>
    <definedName name="_2">#REF!</definedName>
    <definedName name="_boi1" localSheetId="0">#REF!</definedName>
    <definedName name="_boi1">#REF!</definedName>
    <definedName name="_boi2" localSheetId="0">#REF!</definedName>
    <definedName name="_boi2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Fill" localSheetId="0" hidden="1">#REF!</definedName>
    <definedName name="_Fill" hidden="1">#REF!</definedName>
    <definedName name="_xlnm._FilterDatabase" localSheetId="0" hidden="1">'TKB K16 1920'!$A$9:$AF$188</definedName>
    <definedName name="_NET2" localSheetId="0">#REF!</definedName>
    <definedName name="_NET2">#REF!</definedName>
    <definedName name="_NSO2" localSheetId="0" hidden="1">{"'Sheet1'!$L$16"}</definedName>
    <definedName name="_NSO2" hidden="1">{"'Sheet1'!$L$16"}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â" localSheetId="0" hidden="1">{"'Sheet1'!$L$16"}</definedName>
    <definedName name="â" hidden="1">{"'Sheet1'!$L$16"}</definedName>
    <definedName name="a277Print_Titles" localSheetId="0">#REF!</definedName>
    <definedName name="a277Print_Titles">#REF!</definedName>
    <definedName name="anpha" localSheetId="0">#REF!</definedName>
    <definedName name="anpha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diem" localSheetId="0">#REF!</definedName>
    <definedName name="bangdiem">#REF!</definedName>
    <definedName name="beta" localSheetId="0">#REF!</definedName>
    <definedName name="beta">#REF!</definedName>
    <definedName name="BINH" localSheetId="0">#REF!</definedName>
    <definedName name="BINH">#REF!</definedName>
    <definedName name="Blank" localSheetId="0">#REF!</definedName>
    <definedName name="Blank">#REF!</definedName>
    <definedName name="BOQ" localSheetId="0">#REF!</definedName>
    <definedName name="BOQ">#REF!</definedName>
    <definedName name="BT" localSheetId="0">#REF!</definedName>
    <definedName name="BT">#REF!</definedName>
    <definedName name="BVCISUMMARY" localSheetId="0">#REF!</definedName>
    <definedName name="BVCISUMMARY">#REF!</definedName>
    <definedName name="Cat" localSheetId="0">#REF!</definedName>
    <definedName name="Cat">#REF!</definedName>
    <definedName name="Co" localSheetId="0">#REF!</definedName>
    <definedName name="Co">#REF!</definedName>
    <definedName name="codelist" localSheetId="0">#REF!</definedName>
    <definedName name="codelist">#REF!</definedName>
    <definedName name="Codes" localSheetId="0">#REF!</definedName>
    <definedName name="Codes">#REF!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VER" localSheetId="0">#REF!</definedName>
    <definedName name="COVER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x" localSheetId="0">#REF!</definedName>
    <definedName name="cx">#REF!</definedName>
    <definedName name="d" localSheetId="0" hidden="1">{"'Sheet1'!$L$16"}</definedName>
    <definedName name="d" hidden="1">{"'Sheet1'!$L$16"}</definedName>
    <definedName name="đ" localSheetId="0">{"Book1"}</definedName>
    <definedName name="đ">{"Book1"}</definedName>
    <definedName name="ĐAFA" localSheetId="0" hidden="1">{"'Sheet1'!$L$16"}</definedName>
    <definedName name="ĐAFA" hidden="1">{"'Sheet1'!$L$16"}</definedName>
    <definedName name="_xlnm.Database" localSheetId="0">#REF!</definedName>
    <definedName name="_xlnm.Database">#REF!</definedName>
    <definedName name="dataclear" localSheetId="0">#REF!</definedName>
    <definedName name="dataclear">#REF!</definedName>
    <definedName name="Dates" localSheetId="0">#REF!</definedName>
    <definedName name="Dates">#REF!</definedName>
    <definedName name="den_bu" localSheetId="0">#REF!</definedName>
    <definedName name="den_bu">#REF!</definedName>
    <definedName name="Det32x3" localSheetId="0">#REF!</definedName>
    <definedName name="Det32x3">#REF!</definedName>
    <definedName name="Det35x3" localSheetId="0">#REF!</definedName>
    <definedName name="Det35x3">#REF!</definedName>
    <definedName name="Det40x4" localSheetId="0">#REF!</definedName>
    <definedName name="Det40x4">#REF!</definedName>
    <definedName name="Det50x5" localSheetId="0">#REF!</definedName>
    <definedName name="Det50x5">#REF!</definedName>
    <definedName name="Det63x6" localSheetId="0">#REF!</definedName>
    <definedName name="Det63x6">#REF!</definedName>
    <definedName name="Det75x6" localSheetId="0">#REF!</definedName>
    <definedName name="Det75x6">#REF!</definedName>
    <definedName name="dg" localSheetId="0">#REF!</definedName>
    <definedName name="dg">#REF!</definedName>
    <definedName name="DGCTI592" localSheetId="0">#REF!</definedName>
    <definedName name="DGCTI592">#REF!</definedName>
    <definedName name="dien" localSheetId="0">#REF!</definedName>
    <definedName name="dien">#REF!</definedName>
    <definedName name="DÑt45x4" localSheetId="0">#REF!</definedName>
    <definedName name="DÑt45x4">#REF!</definedName>
    <definedName name="Document_array" localSheetId="0">{"Diem K37.xls","Sheet1"}</definedName>
    <definedName name="Document_array">{"Diem K37.xls","Sheet1"}</definedName>
    <definedName name="DSUMDATA" localSheetId="0">#REF!</definedName>
    <definedName name="DSUMDATA">#REF!</definedName>
    <definedName name="dt" localSheetId="0">#REF!</definedName>
    <definedName name="dt">#REF!</definedName>
    <definedName name="ee" localSheetId="0">#REF!</definedName>
    <definedName name="ee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_xlnm.Extract" localSheetId="0">#REF!</definedName>
    <definedName name="_xlnm.Extract">#REF!</definedName>
    <definedName name="f" localSheetId="0" hidden="1">{"'Sheet1'!$L$16"}</definedName>
    <definedName name="f" hidden="1">{"'Sheet1'!$L$16"}</definedName>
    <definedName name="FGJHKJGKJHGHJH" localSheetId="0">#REF!</definedName>
    <definedName name="FGJHKJGKJHGHJH">#REF!</definedName>
    <definedName name="GG" localSheetId="0" hidden="1">{"'Sheet1'!$L$16"}</definedName>
    <definedName name="GG" hidden="1">{"'Sheet1'!$L$16"}</definedName>
    <definedName name="ggg" localSheetId="0" hidden="1">{"'Sheet1'!$L$16"}</definedName>
    <definedName name="ggg" hidden="1">{"'Sheet1'!$L$16"}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oc32x3" localSheetId="0">#REF!</definedName>
    <definedName name="Goc32x3">#REF!</definedName>
    <definedName name="Goc35x3" localSheetId="0">#REF!</definedName>
    <definedName name="Goc35x3">#REF!</definedName>
    <definedName name="Goc40x4" localSheetId="0">#REF!</definedName>
    <definedName name="Goc40x4">#REF!</definedName>
    <definedName name="Goc45x4" localSheetId="0">#REF!</definedName>
    <definedName name="Goc45x4">#REF!</definedName>
    <definedName name="Goc50x5" localSheetId="0">#REF!</definedName>
    <definedName name="Goc50x5">#REF!</definedName>
    <definedName name="Goc63x6" localSheetId="0">#REF!</definedName>
    <definedName name="Goc63x6">#REF!</definedName>
    <definedName name="Goc75x6" localSheetId="0">#REF!</definedName>
    <definedName name="Goc75x6">#REF!</definedName>
    <definedName name="GoToForm" localSheetId="0">#REF!</definedName>
    <definedName name="GoToForm">#REF!</definedName>
    <definedName name="GTXL" localSheetId="0">#REF!</definedName>
    <definedName name="GTXL">#REF!</definedName>
    <definedName name="HHHHH" localSheetId="0">#REF!</definedName>
    <definedName name="HHHHH">#REF!</definedName>
    <definedName name="hien" localSheetId="0">#REF!</definedName>
    <definedName name="hien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DLAB_COST" localSheetId="0">#REF!</definedName>
    <definedName name="IDLAB_COST">#REF!</definedName>
    <definedName name="INDMANP" localSheetId="0">#REF!</definedName>
    <definedName name="INDMANP">#REF!</definedName>
    <definedName name="j" localSheetId="0">{"Book1"}</definedName>
    <definedName name="j">{"Book1"}</definedName>
    <definedName name="j356C8" localSheetId="0">#REF!</definedName>
    <definedName name="j356C8">#REF!</definedName>
    <definedName name="kcong" localSheetId="0">#REF!</definedName>
    <definedName name="kcong">#REF!</definedName>
    <definedName name="KhoaC" localSheetId="0" hidden="1">{"'Sheet1'!$L$16"}</definedName>
    <definedName name="KhoaC" hidden="1">{"'Sheet1'!$L$16"}</definedName>
    <definedName name="ll" localSheetId="0">#REF!</definedName>
    <definedName name="ll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c" localSheetId="0">#REF!</definedName>
    <definedName name="mc">#REF!</definedName>
    <definedName name="MG_A" localSheetId="0">#REF!</definedName>
    <definedName name="MG_A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ot" localSheetId="0">#REF!</definedName>
    <definedName name="NHot">#REF!</definedName>
    <definedName name="No" localSheetId="0">#REF!</definedName>
    <definedName name="No">#REF!</definedName>
    <definedName name="OO" localSheetId="0">#REF!</definedName>
    <definedName name="OO">#REF!</definedName>
    <definedName name="phu_luc_vua" localSheetId="0">#REF!</definedName>
    <definedName name="phu_luc_vua">#REF!</definedName>
    <definedName name="_xlnm.Print_Area" localSheetId="0">#REF!</definedName>
    <definedName name="_xlnm.Print_Area">#REF!</definedName>
    <definedName name="_xlnm.Print_Titles" localSheetId="0">'TKB K16 1920'!$A$7:$IQ$8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" localSheetId="0">#REF!</definedName>
    <definedName name="pt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rr" localSheetId="0" hidden="1">{"'Sheet1'!$L$16"}</definedName>
    <definedName name="rr" hidden="1">{"'Sheet1'!$L$16"}</definedName>
    <definedName name="Soi" localSheetId="0">#REF!</definedName>
    <definedName name="Soi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BA" localSheetId="0">#REF!</definedName>
    <definedName name="TBA">#REF!</definedName>
    <definedName name="Tien" localSheetId="0">#REF!</definedName>
    <definedName name="Tien">#REF!</definedName>
    <definedName name="Tle" localSheetId="0">#REF!</definedName>
    <definedName name="Tle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sdd" localSheetId="0">#REF!</definedName>
    <definedName name="tsdd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w" localSheetId="0" hidden="1">{"'Sheet1'!$L$16"}</definedName>
    <definedName name="ww" hidden="1">{"'Sheet1'!$L$16"}</definedName>
    <definedName name="X" localSheetId="0">#REF!</definedName>
    <definedName name="X">#REF!</definedName>
    <definedName name="xh" localSheetId="0">#REF!</definedName>
    <definedName name="xh">#REF!</definedName>
    <definedName name="xn" localSheetId="0">#REF!</definedName>
    <definedName name="x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G187" i="4" l="1"/>
  <c r="G186" i="4"/>
  <c r="G185" i="4"/>
  <c r="E185" i="4"/>
  <c r="G184" i="4"/>
  <c r="G183" i="4"/>
  <c r="E183" i="4"/>
  <c r="G182" i="4"/>
  <c r="E182" i="4"/>
  <c r="G181" i="4"/>
  <c r="G180" i="4"/>
  <c r="E180" i="4"/>
  <c r="G179" i="4"/>
  <c r="G178" i="4"/>
  <c r="G177" i="4"/>
  <c r="G176" i="4"/>
  <c r="G175" i="4"/>
  <c r="G174" i="4"/>
  <c r="G173" i="4"/>
  <c r="E173" i="4"/>
  <c r="G172" i="4"/>
  <c r="E172" i="4"/>
  <c r="G171" i="4"/>
  <c r="G170" i="4"/>
  <c r="E170" i="4"/>
  <c r="G169" i="4"/>
  <c r="G168" i="4"/>
  <c r="G167" i="4"/>
  <c r="G166" i="4"/>
  <c r="E166" i="4"/>
  <c r="G165" i="4"/>
  <c r="E165" i="4"/>
  <c r="G164" i="4"/>
  <c r="G163" i="4"/>
  <c r="E163" i="4"/>
  <c r="G162" i="4"/>
  <c r="G161" i="4"/>
  <c r="G160" i="4"/>
  <c r="G159" i="4"/>
  <c r="E159" i="4"/>
  <c r="G158" i="4"/>
  <c r="E158" i="4"/>
  <c r="G157" i="4"/>
  <c r="G156" i="4"/>
  <c r="E156" i="4"/>
  <c r="G155" i="4"/>
  <c r="G154" i="4"/>
  <c r="G153" i="4"/>
  <c r="G152" i="4"/>
  <c r="G151" i="4"/>
  <c r="E151" i="4"/>
  <c r="G150" i="4"/>
  <c r="E150" i="4"/>
  <c r="G149" i="4"/>
  <c r="G148" i="4"/>
  <c r="E148" i="4"/>
  <c r="G147" i="4"/>
  <c r="G146" i="4"/>
  <c r="G145" i="4"/>
  <c r="G144" i="4"/>
  <c r="E144" i="4"/>
  <c r="G143" i="4"/>
  <c r="E143" i="4"/>
  <c r="G142" i="4"/>
  <c r="G141" i="4"/>
  <c r="E141" i="4"/>
  <c r="G140" i="4"/>
  <c r="G139" i="4"/>
  <c r="G138" i="4"/>
  <c r="G137" i="4"/>
  <c r="G136" i="4"/>
  <c r="E136" i="4"/>
  <c r="G135" i="4"/>
  <c r="E135" i="4"/>
  <c r="G134" i="4"/>
  <c r="G133" i="4"/>
  <c r="E133" i="4"/>
  <c r="G132" i="4"/>
  <c r="G131" i="4"/>
  <c r="G130" i="4"/>
  <c r="G129" i="4"/>
  <c r="G128" i="4"/>
  <c r="E128" i="4"/>
  <c r="G127" i="4"/>
  <c r="E127" i="4"/>
  <c r="G126" i="4"/>
  <c r="G125" i="4"/>
  <c r="G124" i="4"/>
  <c r="G123" i="4"/>
  <c r="G122" i="4"/>
  <c r="N121" i="4"/>
  <c r="M121" i="4"/>
  <c r="G121" i="4"/>
  <c r="E121" i="4"/>
  <c r="N120" i="4"/>
  <c r="M120" i="4"/>
  <c r="G120" i="4"/>
  <c r="E120" i="4"/>
  <c r="N119" i="4"/>
  <c r="M119" i="4"/>
  <c r="G119" i="4"/>
  <c r="E119" i="4"/>
  <c r="N118" i="4"/>
  <c r="M118" i="4"/>
  <c r="G118" i="4"/>
  <c r="E118" i="4"/>
  <c r="G117" i="4"/>
  <c r="E117" i="4"/>
  <c r="G116" i="4"/>
  <c r="E116" i="4"/>
  <c r="G115" i="4"/>
  <c r="E115" i="4"/>
  <c r="G114" i="4"/>
  <c r="E114" i="4"/>
  <c r="G113" i="4"/>
  <c r="G112" i="4"/>
  <c r="E112" i="4"/>
  <c r="G111" i="4"/>
  <c r="G110" i="4"/>
  <c r="G109" i="4"/>
  <c r="G108" i="4"/>
  <c r="G107" i="4"/>
  <c r="E107" i="4"/>
  <c r="G106" i="4"/>
  <c r="E106" i="4"/>
  <c r="G105" i="4"/>
  <c r="E105" i="4"/>
  <c r="G104" i="4"/>
  <c r="E104" i="4"/>
  <c r="G103" i="4"/>
  <c r="E103" i="4"/>
  <c r="G102" i="4"/>
  <c r="E102" i="4"/>
  <c r="G101" i="4"/>
  <c r="E101" i="4"/>
  <c r="G100" i="4"/>
  <c r="E100" i="4"/>
  <c r="G99" i="4"/>
  <c r="E99" i="4"/>
  <c r="G98" i="4"/>
  <c r="E98" i="4"/>
  <c r="G97" i="4"/>
  <c r="E97" i="4"/>
  <c r="G96" i="4"/>
  <c r="E96" i="4"/>
  <c r="G95" i="4"/>
  <c r="E95" i="4"/>
  <c r="N94" i="4"/>
  <c r="M94" i="4"/>
  <c r="G94" i="4"/>
  <c r="E94" i="4"/>
  <c r="G93" i="4"/>
  <c r="G92" i="4"/>
  <c r="N91" i="4"/>
  <c r="M91" i="4"/>
  <c r="G91" i="4"/>
  <c r="E91" i="4"/>
  <c r="N90" i="4"/>
  <c r="M90" i="4"/>
  <c r="G90" i="4"/>
  <c r="E90" i="4"/>
  <c r="N89" i="4"/>
  <c r="M89" i="4"/>
  <c r="G89" i="4"/>
  <c r="E89" i="4"/>
  <c r="G88" i="4"/>
  <c r="E88" i="4"/>
  <c r="G87" i="4"/>
  <c r="E87" i="4"/>
  <c r="G86" i="4"/>
  <c r="E86" i="4"/>
  <c r="G85" i="4"/>
  <c r="E85" i="4"/>
  <c r="G84" i="4"/>
  <c r="E84" i="4"/>
  <c r="N83" i="4"/>
  <c r="M83" i="4"/>
  <c r="G83" i="4"/>
  <c r="E83" i="4"/>
  <c r="G82" i="4"/>
  <c r="G81" i="4"/>
  <c r="G80" i="4"/>
  <c r="N79" i="4"/>
  <c r="M79" i="4"/>
  <c r="G79" i="4"/>
  <c r="E79" i="4"/>
  <c r="N78" i="4"/>
  <c r="M78" i="4"/>
  <c r="G78" i="4"/>
  <c r="E78" i="4"/>
  <c r="G77" i="4"/>
  <c r="E77" i="4"/>
  <c r="G76" i="4"/>
  <c r="E76" i="4"/>
  <c r="G75" i="4"/>
  <c r="E75" i="4"/>
  <c r="G74" i="4"/>
  <c r="E74" i="4"/>
  <c r="G73" i="4"/>
  <c r="E73" i="4"/>
  <c r="G72" i="4"/>
  <c r="E72" i="4"/>
  <c r="N71" i="4"/>
  <c r="M71" i="4"/>
  <c r="G71" i="4"/>
  <c r="E71" i="4"/>
  <c r="G70" i="4"/>
  <c r="G69" i="4"/>
  <c r="G68" i="4"/>
  <c r="G67" i="4"/>
  <c r="G66" i="4"/>
  <c r="G65" i="4"/>
  <c r="G64" i="4"/>
  <c r="G63" i="4"/>
  <c r="E63" i="4"/>
  <c r="G62" i="4"/>
  <c r="E62" i="4"/>
  <c r="N61" i="4"/>
  <c r="M61" i="4"/>
  <c r="G61" i="4"/>
  <c r="E61" i="4"/>
  <c r="N60" i="4"/>
  <c r="M60" i="4"/>
  <c r="G60" i="4"/>
  <c r="E60" i="4"/>
  <c r="N59" i="4"/>
  <c r="M59" i="4"/>
  <c r="G59" i="4"/>
  <c r="E59" i="4"/>
  <c r="N58" i="4"/>
  <c r="M58" i="4"/>
  <c r="G58" i="4"/>
  <c r="E58" i="4"/>
  <c r="G57" i="4"/>
  <c r="E57" i="4"/>
  <c r="G56" i="4"/>
  <c r="E56" i="4"/>
  <c r="G55" i="4"/>
  <c r="E55" i="4"/>
  <c r="G54" i="4"/>
  <c r="E54" i="4"/>
  <c r="G53" i="4"/>
  <c r="E53" i="4"/>
  <c r="G52" i="4"/>
  <c r="N51" i="4"/>
  <c r="M51" i="4"/>
  <c r="G51" i="4"/>
  <c r="E51" i="4"/>
  <c r="G50" i="4"/>
  <c r="G49" i="4"/>
  <c r="G48" i="4"/>
  <c r="G47" i="4"/>
  <c r="N46" i="4"/>
  <c r="M46" i="4"/>
  <c r="G46" i="4"/>
  <c r="E46" i="4"/>
  <c r="N45" i="4"/>
  <c r="M45" i="4"/>
  <c r="G45" i="4"/>
  <c r="E45" i="4"/>
  <c r="N44" i="4"/>
  <c r="M44" i="4"/>
  <c r="G44" i="4"/>
  <c r="E44" i="4"/>
  <c r="G43" i="4"/>
  <c r="E43" i="4"/>
  <c r="G42" i="4"/>
  <c r="E42" i="4"/>
  <c r="G41" i="4"/>
  <c r="E41" i="4"/>
  <c r="G40" i="4"/>
  <c r="E40" i="4"/>
  <c r="G39" i="4"/>
  <c r="G38" i="4"/>
  <c r="E38" i="4"/>
  <c r="G37" i="4"/>
  <c r="G36" i="4"/>
  <c r="G35" i="4"/>
  <c r="G34" i="4"/>
  <c r="E34" i="4"/>
  <c r="G33" i="4"/>
  <c r="E33" i="4"/>
  <c r="G32" i="4"/>
  <c r="E32" i="4"/>
  <c r="G31" i="4"/>
  <c r="E31" i="4"/>
  <c r="G30" i="4"/>
  <c r="E30" i="4"/>
  <c r="G29" i="4"/>
  <c r="E29" i="4"/>
  <c r="G28" i="4"/>
  <c r="E28" i="4"/>
  <c r="G27" i="4"/>
  <c r="E27" i="4"/>
  <c r="G26" i="4"/>
  <c r="E26" i="4"/>
  <c r="G25" i="4"/>
  <c r="G24" i="4"/>
  <c r="E24" i="4"/>
  <c r="G23" i="4"/>
  <c r="G22" i="4"/>
  <c r="G21" i="4"/>
  <c r="G20" i="4"/>
  <c r="E20" i="4"/>
  <c r="G19" i="4"/>
  <c r="E19" i="4"/>
  <c r="G18" i="4"/>
  <c r="E18" i="4"/>
  <c r="G17" i="4"/>
  <c r="E17" i="4"/>
  <c r="G16" i="4"/>
  <c r="E16" i="4"/>
  <c r="G15" i="4"/>
  <c r="E15" i="4"/>
  <c r="G14" i="4"/>
  <c r="E14" i="4"/>
  <c r="G13" i="4"/>
  <c r="E13" i="4"/>
  <c r="G12" i="4"/>
  <c r="E12" i="4"/>
  <c r="G11" i="4"/>
  <c r="E11" i="4"/>
</calcChain>
</file>

<file path=xl/comments1.xml><?xml version="1.0" encoding="utf-8"?>
<comments xmlns="http://schemas.openxmlformats.org/spreadsheetml/2006/main">
  <authors>
    <author>Author</author>
  </authors>
  <commentList>
    <comment ref="C53" authorId="0">
      <text>
        <r>
          <rPr>
            <b/>
            <sz val="9"/>
            <color indexed="81"/>
            <rFont val="Tahoma"/>
            <family val="2"/>
          </rPr>
          <t>Author:
DLP học tiếng anh giao tiếp?</t>
        </r>
      </text>
    </comment>
    <comment ref="C54" authorId="0">
      <text>
        <r>
          <rPr>
            <b/>
            <sz val="9"/>
            <color indexed="81"/>
            <rFont val="Tahoma"/>
            <family val="2"/>
          </rPr>
          <t>Author:
DLP học tiếng anh giao tiếp?</t>
        </r>
      </text>
    </comment>
    <comment ref="C55" authorId="0">
      <text>
        <r>
          <rPr>
            <b/>
            <sz val="9"/>
            <color indexed="81"/>
            <rFont val="Tahoma"/>
            <family val="2"/>
          </rPr>
          <t>Author:
DLP học tiếng anh giao tiếp?</t>
        </r>
      </text>
    </comment>
    <comment ref="C56" authorId="0">
      <text>
        <r>
          <rPr>
            <b/>
            <sz val="9"/>
            <color indexed="81"/>
            <rFont val="Tahoma"/>
            <family val="2"/>
          </rPr>
          <t>Author:
DLP học tiếng anh giao tiếp?</t>
        </r>
      </text>
    </comment>
    <comment ref="C57" authorId="0">
      <text>
        <r>
          <rPr>
            <b/>
            <sz val="9"/>
            <color indexed="81"/>
            <rFont val="Tahoma"/>
            <family val="2"/>
          </rPr>
          <t>Author:
DLP học tiếng anh giao tiếp?</t>
        </r>
      </text>
    </comment>
    <comment ref="O6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lớp tiếng anh học tiếng anh</t>
        </r>
      </text>
    </comment>
    <comment ref="O6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lớp tiếng pháp học tiếng việt</t>
        </r>
      </text>
    </comment>
    <comment ref="C10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thay cho kt vĩ mô đã học kì he</t>
        </r>
      </text>
    </comment>
    <comment ref="M12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Phòng 100 sv của DAA+NTA</t>
        </r>
      </text>
    </comment>
    <comment ref="M12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Phòng 100 sv của DAA+NTA</t>
        </r>
      </text>
    </comment>
    <comment ref="M12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Đã bỏ 26 sinh viên của NTA (N1)</t>
        </r>
      </text>
    </comment>
    <comment ref="M13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Phòng 100 sv của DAA+NTA</t>
        </r>
      </text>
    </comment>
    <comment ref="M14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Còn thêm khoảng 10% sinh viên tuyển sinh lẻ</t>
        </r>
      </text>
    </comment>
  </commentList>
</comments>
</file>

<file path=xl/sharedStrings.xml><?xml version="1.0" encoding="utf-8"?>
<sst xmlns="http://schemas.openxmlformats.org/spreadsheetml/2006/main" count="2048" uniqueCount="317">
  <si>
    <t>TRƯỜNG ĐẠI HỌC THƯƠNG MẠI</t>
  </si>
  <si>
    <t>CỘNG HÒA XÃ HỘI CHỦ NGHĨA VIỆT NAM</t>
  </si>
  <si>
    <t>KHOA ĐÀO TẠO QUỐC TẾ</t>
  </si>
  <si>
    <t>Độc lập - Tự do - Hạnh phúc</t>
  </si>
  <si>
    <t>THỜI KHÓA BIỂU KHÓA 16</t>
  </si>
  <si>
    <t xml:space="preserve">    Học kì 1 năm học 2019-2020</t>
  </si>
  <si>
    <t>TT</t>
  </si>
  <si>
    <t>TTL</t>
  </si>
  <si>
    <t>Lớp học phần</t>
  </si>
  <si>
    <t>Số TC</t>
  </si>
  <si>
    <t>Số tiết</t>
  </si>
  <si>
    <t>Mã LHP</t>
  </si>
  <si>
    <t>Số LHP</t>
  </si>
  <si>
    <t>Phần số</t>
  </si>
  <si>
    <t>Phần chữ</t>
  </si>
  <si>
    <t>Khóa</t>
  </si>
  <si>
    <t>Đối 
tượng</t>
  </si>
  <si>
    <t>Số lượng
SV</t>
  </si>
  <si>
    <t>Thứ 2</t>
  </si>
  <si>
    <t>Thứ 3</t>
  </si>
  <si>
    <t>Thứ 4</t>
  </si>
  <si>
    <t>Thứ 5</t>
  </si>
  <si>
    <t>Thứ 6</t>
  </si>
  <si>
    <t xml:space="preserve">Thời gian học </t>
  </si>
  <si>
    <t>Tên giảng viên 1</t>
  </si>
  <si>
    <t>Tên giảng viên 2</t>
  </si>
  <si>
    <t>TT
BM</t>
  </si>
  <si>
    <t>KHÓA</t>
  </si>
  <si>
    <t>TT LBM</t>
  </si>
  <si>
    <t>Chia SL</t>
  </si>
  <si>
    <t>Tiết</t>
  </si>
  <si>
    <t>HT</t>
  </si>
  <si>
    <t xml:space="preserve">Tiết </t>
  </si>
  <si>
    <t xml:space="preserve"> HT</t>
  </si>
  <si>
    <t>Từ ngày</t>
  </si>
  <si>
    <t>Đến ngày</t>
  </si>
  <si>
    <t>16 MPP-105+STA-26</t>
  </si>
  <si>
    <t>15 NTA1-34+MAR2-62</t>
  </si>
  <si>
    <t>TÊM BM</t>
  </si>
  <si>
    <t xml:space="preserve">Lý thuyết xác suất và thống kê toán </t>
  </si>
  <si>
    <t>AMAT0111</t>
  </si>
  <si>
    <t>NTA1, MAR2</t>
  </si>
  <si>
    <t>9,10</t>
  </si>
  <si>
    <t>V703</t>
  </si>
  <si>
    <t>6,7,8</t>
  </si>
  <si>
    <t>05/08/19</t>
  </si>
  <si>
    <t>04/10/19</t>
  </si>
  <si>
    <t>Toán</t>
  </si>
  <si>
    <t>Tiếng pháp giao tiếp</t>
  </si>
  <si>
    <t>FREN8015</t>
  </si>
  <si>
    <t>NTA1(N1)</t>
  </si>
  <si>
    <t>1-34;0</t>
  </si>
  <si>
    <t>6,7</t>
  </si>
  <si>
    <t>V405</t>
  </si>
  <si>
    <t>22/11/19</t>
  </si>
  <si>
    <t>Tiếng Pháp</t>
  </si>
  <si>
    <t>C26</t>
  </si>
  <si>
    <t>26/11/19</t>
  </si>
  <si>
    <t>13/12/19</t>
  </si>
  <si>
    <t>MAR2(N1)</t>
  </si>
  <si>
    <t>0;1-31</t>
  </si>
  <si>
    <t>C6</t>
  </si>
  <si>
    <t>D305</t>
  </si>
  <si>
    <t xml:space="preserve"> MAR2(N2)</t>
  </si>
  <si>
    <t>0;32-62</t>
  </si>
  <si>
    <t>C14</t>
  </si>
  <si>
    <t>D211</t>
  </si>
  <si>
    <t>Quản trị học</t>
  </si>
  <si>
    <t>BMGM0111</t>
  </si>
  <si>
    <t>07/10/19</t>
  </si>
  <si>
    <t>06/12/19</t>
  </si>
  <si>
    <t>Nhập môn Tài chính tiền tệ</t>
  </si>
  <si>
    <t>EFIN2811</t>
  </si>
  <si>
    <t>11/10/19</t>
  </si>
  <si>
    <t>Tài chính công</t>
  </si>
  <si>
    <t>14/10/19</t>
  </si>
  <si>
    <t>15/11/19</t>
  </si>
  <si>
    <t>Tiếng Anh 3</t>
  </si>
  <si>
    <t>ENPR8011</t>
  </si>
  <si>
    <t>NTA1</t>
  </si>
  <si>
    <t>25/11/19</t>
  </si>
  <si>
    <t>Thực hành tiếng Anh</t>
  </si>
  <si>
    <t>MAR2(N2)</t>
  </si>
  <si>
    <t>D212</t>
  </si>
  <si>
    <t>Tâm lý quản trị kinh doanh</t>
  </si>
  <si>
    <t>TMKT0211</t>
  </si>
  <si>
    <t>Marketing du lịch</t>
  </si>
  <si>
    <t>15 NTA2-75</t>
  </si>
  <si>
    <t>NTA2(N1)</t>
  </si>
  <si>
    <t>1-25</t>
  </si>
  <si>
    <t>4,5</t>
  </si>
  <si>
    <t>D301</t>
  </si>
  <si>
    <t>C15A</t>
  </si>
  <si>
    <t>18/11/19</t>
  </si>
  <si>
    <t>NTA2(N2)</t>
  </si>
  <si>
    <t>26-50</t>
  </si>
  <si>
    <t>C21B</t>
  </si>
  <si>
    <t>NTA2(N3)</t>
  </si>
  <si>
    <t>51-75</t>
  </si>
  <si>
    <t>C27A</t>
  </si>
  <si>
    <t>NTA2</t>
  </si>
  <si>
    <t>1,2,3</t>
  </si>
  <si>
    <t>V102</t>
  </si>
  <si>
    <t>Luật kinh tế 1</t>
  </si>
  <si>
    <t>PLAW0321</t>
  </si>
  <si>
    <t>Luật chuyên ngành</t>
  </si>
  <si>
    <t>15 MAR1-100+DAA28</t>
  </si>
  <si>
    <t>MAR1(N1), DAA(N1)</t>
  </si>
  <si>
    <t>1-4;0-28</t>
  </si>
  <si>
    <t>MAR1(N2)</t>
  </si>
  <si>
    <t>5-37;0</t>
  </si>
  <si>
    <t>MAR1(N3)</t>
  </si>
  <si>
    <t>38-70;0</t>
  </si>
  <si>
    <t>MAR1(N4)</t>
  </si>
  <si>
    <t>71-100;0</t>
  </si>
  <si>
    <t>V704</t>
  </si>
  <si>
    <t>MAR1, DAA</t>
  </si>
  <si>
    <t>1-4;1-28</t>
  </si>
  <si>
    <t>V105</t>
  </si>
  <si>
    <t>29/11/19</t>
  </si>
  <si>
    <t>V205</t>
  </si>
  <si>
    <t>C28</t>
  </si>
  <si>
    <t>V305</t>
  </si>
  <si>
    <t>15 TNA-91,DLP-40</t>
  </si>
  <si>
    <t>TNA(N1)</t>
  </si>
  <si>
    <t>1-23</t>
  </si>
  <si>
    <t>TNA(N2)</t>
  </si>
  <si>
    <t>24-46</t>
  </si>
  <si>
    <t>TNA(N3)</t>
  </si>
  <si>
    <t>47-69</t>
  </si>
  <si>
    <t>TNA(N4)</t>
  </si>
  <si>
    <t>70-91</t>
  </si>
  <si>
    <t>C33B</t>
  </si>
  <si>
    <t>Tiếng anh giao tiếp</t>
  </si>
  <si>
    <t>ENTI8012</t>
  </si>
  <si>
    <t>DLP</t>
  </si>
  <si>
    <t>C22</t>
  </si>
  <si>
    <t>Dịch Tiếng Anh</t>
  </si>
  <si>
    <t>Kinh tế vĩ mô 1</t>
  </si>
  <si>
    <t>MAEC0111</t>
  </si>
  <si>
    <t>TNA, DLP</t>
  </si>
  <si>
    <t>G501</t>
  </si>
  <si>
    <t>Kinh tế học</t>
  </si>
  <si>
    <t>Quản trị marketing 1</t>
  </si>
  <si>
    <t>MAGM0411</t>
  </si>
  <si>
    <t>Quản trị nhân lực căn bản Anh</t>
  </si>
  <si>
    <t>CEMG0111E</t>
  </si>
  <si>
    <t>TNA</t>
  </si>
  <si>
    <t>Quản trị nhân lực</t>
  </si>
  <si>
    <t>Quản trị nhân lực căn bản Pháp</t>
  </si>
  <si>
    <t>CEMG0111F</t>
  </si>
  <si>
    <t>C4</t>
  </si>
  <si>
    <t>Tiếng pháp 3</t>
  </si>
  <si>
    <t>FREN8013</t>
  </si>
  <si>
    <t>DLP(N1)</t>
  </si>
  <si>
    <t>1-20</t>
  </si>
  <si>
    <t>DLP(N2)</t>
  </si>
  <si>
    <t>21-40</t>
  </si>
  <si>
    <t>15 NSA1-43,MPP1-48</t>
  </si>
  <si>
    <t>NSA1, MPP1</t>
  </si>
  <si>
    <t>NSA1(N1)</t>
  </si>
  <si>
    <t>1-31;0</t>
  </si>
  <si>
    <t>NSA1(N2), MPP1(N1)</t>
  </si>
  <si>
    <t>32-43;1-19</t>
  </si>
  <si>
    <t>MPP1(N2)</t>
  </si>
  <si>
    <t xml:space="preserve">0;20-48 </t>
  </si>
  <si>
    <t>V505</t>
  </si>
  <si>
    <t>Marketing căn bản</t>
  </si>
  <si>
    <t>BMKT0111</t>
  </si>
  <si>
    <t>Nguyên lý marketing</t>
  </si>
  <si>
    <t>15 NSA2-37+MPP2-39</t>
  </si>
  <si>
    <t>NSA2(N1)</t>
  </si>
  <si>
    <t>1-37;0</t>
  </si>
  <si>
    <t>MPP2(N2)</t>
  </si>
  <si>
    <t>0;1-39</t>
  </si>
  <si>
    <t>NSA2, MPP2</t>
  </si>
  <si>
    <t>16/09/19</t>
  </si>
  <si>
    <t>13/09/19</t>
  </si>
  <si>
    <t>15 DLA1-125</t>
  </si>
  <si>
    <t>DLA1(N1)</t>
  </si>
  <si>
    <t>1-32</t>
  </si>
  <si>
    <t>DLA1(N2)</t>
  </si>
  <si>
    <t>33-64</t>
  </si>
  <si>
    <t>V605</t>
  </si>
  <si>
    <t>DLA1(N3)</t>
  </si>
  <si>
    <t>65-96</t>
  </si>
  <si>
    <t>V705</t>
  </si>
  <si>
    <t>DLA1(N4)</t>
  </si>
  <si>
    <t>97-125</t>
  </si>
  <si>
    <t>DLA1</t>
  </si>
  <si>
    <t>15 DLA2-82+STA-42</t>
  </si>
  <si>
    <t>STA(N1)</t>
  </si>
  <si>
    <t>DLA2(N1), STA(N2)</t>
  </si>
  <si>
    <t>1-20;32-42</t>
  </si>
  <si>
    <t>DLA2(N2)</t>
  </si>
  <si>
    <t>21-51;0</t>
  </si>
  <si>
    <t>DLA2(N3)</t>
  </si>
  <si>
    <t>52-82;0</t>
  </si>
  <si>
    <t>DLA2, STA</t>
  </si>
  <si>
    <t xml:space="preserve">Pháp luật đại cương </t>
  </si>
  <si>
    <t>TLAW0111</t>
  </si>
  <si>
    <t>CN16-MPP, CN16-STA</t>
  </si>
  <si>
    <t>09/09/19</t>
  </si>
  <si>
    <t>18/10/19</t>
  </si>
  <si>
    <t>Luật căn bản</t>
  </si>
  <si>
    <t>Toán cao cấp 1</t>
  </si>
  <si>
    <t>FMAT0111</t>
  </si>
  <si>
    <t>21/10/19</t>
  </si>
  <si>
    <t>Tiếng Anh 1</t>
  </si>
  <si>
    <t>ENTH8011</t>
  </si>
  <si>
    <t>CN16-MPP(N1)</t>
  </si>
  <si>
    <t>Lý thuyết tiếng Anh</t>
  </si>
  <si>
    <t>CN16-MPP(N2)</t>
  </si>
  <si>
    <t xml:space="preserve">35-69;0 </t>
  </si>
  <si>
    <t>CN16-MPP(N3)</t>
  </si>
  <si>
    <t>70-105;0</t>
  </si>
  <si>
    <t>CN16-STA(N1)</t>
  </si>
  <si>
    <t>1-26;0</t>
  </si>
  <si>
    <t>C13</t>
  </si>
  <si>
    <t>G402</t>
  </si>
  <si>
    <t>C24</t>
  </si>
  <si>
    <t>G301</t>
  </si>
  <si>
    <t>Lịch sử các học thuyết kinh tế</t>
  </si>
  <si>
    <t>RLCP0221</t>
  </si>
  <si>
    <t>20/12/19</t>
  </si>
  <si>
    <t xml:space="preserve">Đường lối cách mạng </t>
  </si>
  <si>
    <t>16 MAR126</t>
  </si>
  <si>
    <t>CN16-MAR</t>
  </si>
  <si>
    <t>Tin học đại cương</t>
  </si>
  <si>
    <t>INFO0111</t>
  </si>
  <si>
    <t>Tin học</t>
  </si>
  <si>
    <t>CN16-MAR(N1)</t>
  </si>
  <si>
    <t>CN16-MAR(N2)</t>
  </si>
  <si>
    <t>CN16-MAR(N3)</t>
  </si>
  <si>
    <t>CN16-MAR(N4)</t>
  </si>
  <si>
    <t>97-126</t>
  </si>
  <si>
    <t>16 TNA110</t>
  </si>
  <si>
    <t>CN16-TNA</t>
  </si>
  <si>
    <t>H3</t>
  </si>
  <si>
    <t>H2</t>
  </si>
  <si>
    <t>28/11/19</t>
  </si>
  <si>
    <t>CN16-TNA(N1)</t>
  </si>
  <si>
    <t>1-35</t>
  </si>
  <si>
    <t>CN16-TNA(N2)</t>
  </si>
  <si>
    <t>36-68</t>
  </si>
  <si>
    <t>CN16-TNA(N3)</t>
  </si>
  <si>
    <t>69-110</t>
  </si>
  <si>
    <t>16 DLA1-120</t>
  </si>
  <si>
    <t>CN16-DLA1</t>
  </si>
  <si>
    <t>CN16-DLA1(N1)</t>
  </si>
  <si>
    <t>1-30</t>
  </si>
  <si>
    <t>CN16-DLA1(N2)</t>
  </si>
  <si>
    <t>31-60</t>
  </si>
  <si>
    <t>CN16-DLA1(N3)</t>
  </si>
  <si>
    <t>61-90</t>
  </si>
  <si>
    <t>CN16-DLA1(N4)</t>
  </si>
  <si>
    <t>91-120</t>
  </si>
  <si>
    <t>16 DLA2-45+NSA65</t>
  </si>
  <si>
    <t>CN16-DLA2, CN16-NSA</t>
  </si>
  <si>
    <t>CN16-DLA2(N1)</t>
  </si>
  <si>
    <t>1-35;0</t>
  </si>
  <si>
    <t>CN16-DLA2(N2),
 CN16-NSA(N1)</t>
  </si>
  <si>
    <t>36-45;1-25</t>
  </si>
  <si>
    <t>CN16-NSA(N2)</t>
  </si>
  <si>
    <t>0;26-65</t>
  </si>
  <si>
    <t>C31</t>
  </si>
  <si>
    <t>16 ECO 115</t>
  </si>
  <si>
    <t>CN16-ECO</t>
  </si>
  <si>
    <t>CN16-ECO(N1)</t>
  </si>
  <si>
    <t>1-37</t>
  </si>
  <si>
    <t>G204</t>
  </si>
  <si>
    <t>G302</t>
  </si>
  <si>
    <t>V202</t>
  </si>
  <si>
    <t>CN16-ECO(N2)</t>
  </si>
  <si>
    <t>38-75</t>
  </si>
  <si>
    <t>G401</t>
  </si>
  <si>
    <t>C2</t>
  </si>
  <si>
    <t>6,7
8</t>
  </si>
  <si>
    <t>G204
C6</t>
  </si>
  <si>
    <t>V203</t>
  </si>
  <si>
    <t>CN16-ECO(N3)</t>
  </si>
  <si>
    <t>76-115</t>
  </si>
  <si>
    <t>D205</t>
  </si>
  <si>
    <t>C30</t>
  </si>
  <si>
    <t>V301</t>
  </si>
  <si>
    <t>16 NTACLC 60</t>
  </si>
  <si>
    <t>CN16-NTA CLC</t>
  </si>
  <si>
    <t>V303</t>
  </si>
  <si>
    <t>Basic IELTS 1</t>
  </si>
  <si>
    <t>ENTH0821</t>
  </si>
  <si>
    <t>CN16-NTA CLC(N1)</t>
  </si>
  <si>
    <t>C27B</t>
  </si>
  <si>
    <t>09/09/19-
18/10/19</t>
  </si>
  <si>
    <t>02/12/19-
06/12/19</t>
  </si>
  <si>
    <t>CN16-NTA CLC(N2)</t>
  </si>
  <si>
    <t>C33A</t>
  </si>
  <si>
    <t>CN16-NTA CLC(N3)</t>
  </si>
  <si>
    <t>41-60</t>
  </si>
  <si>
    <t>C15B</t>
  </si>
  <si>
    <t>Basic IELTS 2</t>
  </si>
  <si>
    <t>ENPR0821</t>
  </si>
  <si>
    <t>21/10/19-
29/11/19</t>
  </si>
  <si>
    <t>09/12/19-
13/12/19</t>
  </si>
  <si>
    <t>16 DLF 30+DAA 30</t>
  </si>
  <si>
    <t>CN16-DLF+CN16-DAA</t>
  </si>
  <si>
    <t>CN16-DAA(N1)</t>
  </si>
  <si>
    <t>Tiếng Pháp 1</t>
  </si>
  <si>
    <t>FREN8011</t>
  </si>
  <si>
    <t>CN16-DLP(N1)</t>
  </si>
  <si>
    <t>1-15</t>
  </si>
  <si>
    <t>CN16-DLP(N2)</t>
  </si>
  <si>
    <t>16-30</t>
  </si>
  <si>
    <t>Tổng</t>
  </si>
  <si>
    <t>Tiết   Giờ mùa hè (01/4-31/10)  Giờ mùa đông (1/11-31/3)
   1            6h45 - 7h35                   7h00 - 7h50
   2            7h40 - 8h30                   7h55 - 8h45
   3            8h40 - 9h30                   8h55 - 9h45
   4           9h40 - 10h30                  9h55 - 10h45
   5          10h35 - 11h25                10h55 - 11h40</t>
  </si>
  <si>
    <t>Tiết    Giờ mùa hè (1/4-31/10)  Giờ mùa đông (1/11-31/3)
 6                13h00 - 13h50                 13h00 - 13h50
 7                13h55 - 14h45                 13h55 - 14h45
 8                14h55 - 15h45                 14h55 - 15h45
 9                15h55 - 16h45                 15h55 - 16h45
10               16h50 - 17h40                 16h50 - 17h40</t>
  </si>
  <si>
    <r>
      <t xml:space="preserve">
PHÓ TRƯỞNG KHOA PHỤ TRÁCH
</t>
    </r>
    <r>
      <rPr>
        <b/>
        <sz val="12"/>
        <rFont val="Times New Roman"/>
        <family val="1"/>
      </rPr>
      <t xml:space="preserve">
PGS,TS. TRẦN KIỀU TRANG</t>
    </r>
  </si>
  <si>
    <t xml:space="preserve">                                  Hà Nội, ngày       tháng 08năm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</si>
</sst>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$&quot;#,##0_);[Red]\(&quot;$&quot;#,##0\)"/>
    <numFmt numFmtId="43" formatCode="_(* #,##0.00_);_(* \(#,##0.00\);_(* &quot;-&quot;??_);_(@_)"/>
    <numFmt numFmtId="164" formatCode="mm/dd/yy;@"/>
    <numFmt numFmtId="165" formatCode="_ &quot;\&quot;* #,##0_ ;_ &quot;\&quot;* \-#,##0_ ;_ &quot;\&quot;* &quot;-&quot;_ ;_ @_ "/>
    <numFmt numFmtId="166" formatCode="_ &quot;\&quot;* #,##0.00_ ;_ &quot;\&quot;* \-#,##0.00_ ;_ &quot;\&quot;* &quot;-&quot;??_ ;_ @_ "/>
    <numFmt numFmtId="167" formatCode="_ * #,##0_ ;_ * \-#,##0_ ;_ * &quot;-&quot;_ ;_ @_ "/>
    <numFmt numFmtId="168" formatCode="_ * #,##0.00_ ;_ * \-#,##0.00_ ;_ * &quot;-&quot;??_ ;_ @_ "/>
    <numFmt numFmtId="169" formatCode="\$#,##0\ ;\(\$#,##0\)"/>
    <numFmt numFmtId="170" formatCode="_ * #,##0_)_£_ ;_ * \(#,##0\)_£_ ;_ * &quot;-&quot;_)_£_ ;_ @_ "/>
    <numFmt numFmtId="171" formatCode="&quot;\&quot;#,##0;[Red]&quot;\&quot;&quot;\&quot;\-#,##0"/>
    <numFmt numFmtId="172" formatCode="&quot;\&quot;#,##0.00;[Red]&quot;\&quot;&quot;\&quot;&quot;\&quot;&quot;\&quot;&quot;\&quot;&quot;\&quot;\-#,##0.00"/>
    <numFmt numFmtId="173" formatCode="&quot;\&quot;#,##0.00;[Red]&quot;\&quot;\-#,##0.00"/>
    <numFmt numFmtId="174" formatCode="&quot;\&quot;#,##0;[Red]&quot;\&quot;\-#,##0"/>
    <numFmt numFmtId="175" formatCode="_-* #,##0_-;\-* #,##0_-;_-* &quot;-&quot;_-;_-@_-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3"/>
    </font>
    <font>
      <sz val="14"/>
      <name val="Times New Roman"/>
      <family val="1"/>
    </font>
    <font>
      <sz val="10"/>
      <name val=".VnTime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i/>
      <sz val="16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sz val="12"/>
      <name val="Times New Roman"/>
      <family val="1"/>
    </font>
    <font>
      <i/>
      <sz val="15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µ¸¿òÃ¼"/>
      <family val="3"/>
      <charset val="129"/>
    </font>
    <font>
      <b/>
      <sz val="12"/>
      <name val="Arial"/>
      <family val="2"/>
    </font>
    <font>
      <u/>
      <sz val="10"/>
      <color theme="10"/>
      <name val="Arial"/>
      <family val="2"/>
    </font>
    <font>
      <sz val="12"/>
      <name val=".VnTime"/>
      <family val="2"/>
    </font>
    <font>
      <sz val="12"/>
      <name val="Arial"/>
      <family val="2"/>
    </font>
    <font>
      <sz val="13"/>
      <name val=".VnTime"/>
      <family val="2"/>
    </font>
    <font>
      <sz val="10"/>
      <name val="Times New Roman"/>
      <family val="1"/>
      <charset val="163"/>
    </font>
    <font>
      <sz val="11"/>
      <color indexed="8"/>
      <name val="Calibri"/>
      <family val="2"/>
    </font>
    <font>
      <sz val="10"/>
      <name val="MS Sans Serif"/>
      <family val="2"/>
    </font>
    <font>
      <sz val="14"/>
      <color theme="1"/>
      <name val="Times New Roman"/>
      <family val="2"/>
      <charset val="163"/>
    </font>
    <font>
      <sz val="12"/>
      <color indexed="8"/>
      <name val="Times New Roman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2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5">
    <xf numFmtId="0" fontId="0" fillId="0" borderId="0"/>
    <xf numFmtId="0" fontId="2" fillId="0" borderId="0"/>
    <xf numFmtId="0" fontId="4" fillId="0" borderId="0"/>
    <xf numFmtId="0" fontId="9" fillId="0" borderId="0"/>
    <xf numFmtId="0" fontId="2" fillId="0" borderId="0"/>
    <xf numFmtId="0" fontId="17" fillId="0" borderId="0"/>
    <xf numFmtId="0" fontId="17" fillId="0" borderId="0"/>
    <xf numFmtId="0" fontId="5" fillId="0" borderId="0"/>
    <xf numFmtId="165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/>
    <xf numFmtId="0" fontId="27" fillId="0" borderId="0"/>
    <xf numFmtId="0" fontId="26" fillId="0" borderId="0"/>
    <xf numFmtId="43" fontId="2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0" fontId="28" fillId="0" borderId="9" applyNumberFormat="0" applyAlignment="0" applyProtection="0">
      <alignment horizontal="left" vertical="center"/>
    </xf>
    <xf numFmtId="0" fontId="28" fillId="0" borderId="10">
      <alignment horizontal="left"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1" fillId="0" borderId="0" applyNumberFormat="0" applyFont="0" applyFill="0" applyAlignment="0"/>
    <xf numFmtId="0" fontId="17" fillId="0" borderId="0" applyNumberFormat="0" applyFont="0" applyFill="0" applyAlignment="0"/>
    <xf numFmtId="170" fontId="32" fillId="0" borderId="0"/>
    <xf numFmtId="0" fontId="5" fillId="0" borderId="0"/>
    <xf numFmtId="0" fontId="33" fillId="0" borderId="0"/>
    <xf numFmtId="0" fontId="17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5" fillId="0" borderId="0"/>
    <xf numFmtId="0" fontId="17" fillId="0" borderId="0"/>
    <xf numFmtId="0" fontId="2" fillId="0" borderId="0"/>
    <xf numFmtId="0" fontId="17" fillId="0" borderId="0"/>
    <xf numFmtId="0" fontId="36" fillId="0" borderId="0"/>
    <xf numFmtId="9" fontId="1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6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71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0" fontId="43" fillId="0" borderId="0"/>
    <xf numFmtId="0" fontId="31" fillId="0" borderId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6" fontId="45" fillId="0" borderId="0" applyFont="0" applyFill="0" applyBorder="0" applyAlignment="0" applyProtection="0"/>
    <xf numFmtId="178" fontId="44" fillId="0" borderId="0" applyFont="0" applyFill="0" applyBorder="0" applyAlignment="0" applyProtection="0"/>
  </cellStyleXfs>
  <cellXfs count="150">
    <xf numFmtId="0" fontId="0" fillId="0" borderId="0" xfId="0"/>
    <xf numFmtId="0" fontId="3" fillId="2" borderId="0" xfId="1" applyFont="1" applyFill="1" applyAlignment="1">
      <alignment horizontal="center" vertical="center"/>
    </xf>
    <xf numFmtId="0" fontId="5" fillId="2" borderId="0" xfId="2" applyFont="1" applyFill="1" applyAlignment="1">
      <alignment vertical="center"/>
    </xf>
    <xf numFmtId="0" fontId="6" fillId="2" borderId="0" xfId="2" applyFont="1" applyFill="1" applyAlignment="1">
      <alignment vertical="center"/>
    </xf>
    <xf numFmtId="0" fontId="6" fillId="2" borderId="0" xfId="2" applyFont="1" applyFill="1" applyAlignment="1">
      <alignment horizontal="center" vertical="center"/>
    </xf>
    <xf numFmtId="0" fontId="6" fillId="2" borderId="0" xfId="2" applyFont="1" applyFill="1" applyAlignment="1">
      <alignment horizontal="center" vertical="center" shrinkToFit="1"/>
    </xf>
    <xf numFmtId="0" fontId="8" fillId="2" borderId="0" xfId="2" applyFont="1" applyFill="1" applyAlignment="1">
      <alignment horizontal="center" vertical="center"/>
    </xf>
    <xf numFmtId="0" fontId="3" fillId="2" borderId="0" xfId="1" applyFont="1" applyFill="1" applyAlignment="1">
      <alignment horizontal="left" vertical="center"/>
    </xf>
    <xf numFmtId="0" fontId="5" fillId="2" borderId="0" xfId="3" applyFont="1" applyFill="1" applyAlignment="1">
      <alignment vertical="center"/>
    </xf>
    <xf numFmtId="0" fontId="10" fillId="2" borderId="0" xfId="3" applyFont="1" applyFill="1" applyAlignment="1">
      <alignment horizontal="left" vertical="center"/>
    </xf>
    <xf numFmtId="0" fontId="11" fillId="2" borderId="0" xfId="3" applyFont="1" applyFill="1" applyAlignment="1">
      <alignment horizontal="left" vertical="center"/>
    </xf>
    <xf numFmtId="0" fontId="11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left" vertical="center"/>
    </xf>
    <xf numFmtId="0" fontId="6" fillId="2" borderId="0" xfId="2" applyFont="1" applyFill="1" applyAlignment="1">
      <alignment horizontal="left" vertical="center" wrapText="1"/>
    </xf>
    <xf numFmtId="0" fontId="7" fillId="2" borderId="0" xfId="2" applyFont="1" applyFill="1" applyAlignment="1">
      <alignment vertical="center"/>
    </xf>
    <xf numFmtId="0" fontId="15" fillId="2" borderId="0" xfId="4" applyFont="1" applyFill="1" applyAlignment="1">
      <alignment horizontal="left" vertical="center" shrinkToFit="1"/>
    </xf>
    <xf numFmtId="0" fontId="16" fillId="2" borderId="0" xfId="2" applyFont="1" applyFill="1" applyAlignment="1">
      <alignment horizontal="left" vertical="center"/>
    </xf>
    <xf numFmtId="0" fontId="6" fillId="2" borderId="0" xfId="2" applyFont="1" applyFill="1" applyAlignment="1">
      <alignment vertical="center" wrapText="1"/>
    </xf>
    <xf numFmtId="164" fontId="6" fillId="2" borderId="0" xfId="2" applyNumberFormat="1" applyFont="1" applyFill="1" applyAlignment="1">
      <alignment vertical="center"/>
    </xf>
    <xf numFmtId="0" fontId="6" fillId="2" borderId="0" xfId="2" applyFont="1" applyFill="1" applyAlignment="1">
      <alignment horizontal="left" vertical="center"/>
    </xf>
    <xf numFmtId="0" fontId="19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left" vertical="center"/>
    </xf>
    <xf numFmtId="0" fontId="11" fillId="2" borderId="0" xfId="1" applyFont="1" applyFill="1" applyBorder="1" applyAlignment="1">
      <alignment horizontal="left" vertical="center"/>
    </xf>
    <xf numFmtId="0" fontId="18" fillId="2" borderId="0" xfId="3" applyFont="1" applyFill="1" applyAlignment="1">
      <alignment vertical="center"/>
    </xf>
    <xf numFmtId="0" fontId="19" fillId="2" borderId="3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 shrinkToFit="1"/>
    </xf>
    <xf numFmtId="164" fontId="18" fillId="2" borderId="1" xfId="1" applyNumberFormat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vertical="center"/>
    </xf>
    <xf numFmtId="49" fontId="18" fillId="2" borderId="3" xfId="1" applyNumberFormat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2" borderId="3" xfId="5" applyFont="1" applyFill="1" applyBorder="1" applyAlignment="1">
      <alignment horizontal="center"/>
    </xf>
    <xf numFmtId="0" fontId="5" fillId="2" borderId="3" xfId="5" applyFont="1" applyFill="1" applyBorder="1" applyAlignment="1">
      <alignment horizontal="center" wrapText="1" shrinkToFit="1"/>
    </xf>
    <xf numFmtId="0" fontId="8" fillId="2" borderId="1" xfId="3" applyFont="1" applyFill="1" applyBorder="1" applyAlignment="1">
      <alignment horizontal="left" vertical="center"/>
    </xf>
    <xf numFmtId="1" fontId="5" fillId="2" borderId="1" xfId="5" applyNumberFormat="1" applyFont="1" applyFill="1" applyBorder="1" applyAlignment="1">
      <alignment horizontal="center" wrapText="1" shrinkToFit="1"/>
    </xf>
    <xf numFmtId="1" fontId="5" fillId="2" borderId="3" xfId="5" applyNumberFormat="1" applyFont="1" applyFill="1" applyBorder="1" applyAlignment="1">
      <alignment horizontal="center" wrapText="1" shrinkToFit="1"/>
    </xf>
    <xf numFmtId="49" fontId="5" fillId="2" borderId="1" xfId="1" applyNumberFormat="1" applyFont="1" applyFill="1" applyBorder="1" applyAlignment="1">
      <alignment horizontal="center" vertical="center" wrapText="1" shrinkToFit="1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left" vertical="center" wrapText="1"/>
    </xf>
    <xf numFmtId="49" fontId="5" fillId="2" borderId="1" xfId="1" applyNumberFormat="1" applyFont="1" applyFill="1" applyBorder="1" applyAlignment="1">
      <alignment horizontal="left" vertical="center" wrapText="1"/>
    </xf>
    <xf numFmtId="0" fontId="5" fillId="2" borderId="4" xfId="5" applyFont="1" applyFill="1" applyBorder="1" applyAlignment="1">
      <alignment horizontal="center" wrapText="1" shrinkToFit="1"/>
    </xf>
    <xf numFmtId="0" fontId="10" fillId="2" borderId="0" xfId="6" applyFont="1" applyFill="1" applyBorder="1" applyAlignment="1">
      <alignment horizontal="left"/>
    </xf>
    <xf numFmtId="0" fontId="21" fillId="2" borderId="5" xfId="6" applyFont="1" applyFill="1" applyBorder="1" applyAlignment="1">
      <alignment horizontal="left"/>
    </xf>
    <xf numFmtId="0" fontId="5" fillId="2" borderId="1" xfId="1" applyFont="1" applyFill="1" applyBorder="1" applyAlignment="1">
      <alignment horizontal="center" vertical="center" wrapText="1"/>
    </xf>
    <xf numFmtId="1" fontId="8" fillId="2" borderId="3" xfId="5" applyNumberFormat="1" applyFont="1" applyFill="1" applyBorder="1" applyAlignment="1">
      <alignment horizontal="center"/>
    </xf>
    <xf numFmtId="49" fontId="5" fillId="2" borderId="1" xfId="5" applyNumberFormat="1" applyFont="1" applyFill="1" applyBorder="1" applyAlignment="1">
      <alignment horizontal="center" wrapText="1" shrinkToFit="1"/>
    </xf>
    <xf numFmtId="0" fontId="5" fillId="2" borderId="6" xfId="5" applyFont="1" applyFill="1" applyBorder="1" applyAlignment="1">
      <alignment horizontal="center" wrapText="1" shrinkToFit="1"/>
    </xf>
    <xf numFmtId="49" fontId="10" fillId="2" borderId="0" xfId="5" applyNumberFormat="1" applyFont="1" applyFill="1" applyBorder="1" applyAlignment="1">
      <alignment horizontal="left"/>
    </xf>
    <xf numFmtId="49" fontId="22" fillId="2" borderId="7" xfId="5" applyNumberFormat="1" applyFont="1" applyFill="1" applyBorder="1" applyAlignment="1">
      <alignment horizontal="left"/>
    </xf>
    <xf numFmtId="0" fontId="5" fillId="2" borderId="1" xfId="1" applyNumberFormat="1" applyFont="1" applyFill="1" applyBorder="1" applyAlignment="1">
      <alignment horizontal="center" vertical="center" wrapText="1"/>
    </xf>
    <xf numFmtId="49" fontId="22" fillId="2" borderId="5" xfId="5" applyNumberFormat="1" applyFont="1" applyFill="1" applyBorder="1" applyAlignment="1">
      <alignment horizontal="left"/>
    </xf>
    <xf numFmtId="0" fontId="13" fillId="2" borderId="1" xfId="0" applyFont="1" applyFill="1" applyBorder="1" applyAlignment="1">
      <alignment horizontal="center" vertical="center"/>
    </xf>
    <xf numFmtId="0" fontId="8" fillId="2" borderId="1" xfId="5" applyFont="1" applyFill="1" applyBorder="1" applyAlignment="1">
      <alignment horizontal="center"/>
    </xf>
    <xf numFmtId="0" fontId="5" fillId="2" borderId="1" xfId="5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0" fontId="5" fillId="2" borderId="1" xfId="3" applyFont="1" applyFill="1" applyBorder="1" applyAlignment="1">
      <alignment vertical="center"/>
    </xf>
    <xf numFmtId="49" fontId="5" fillId="2" borderId="1" xfId="5" quotePrefix="1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vertical="center"/>
    </xf>
    <xf numFmtId="0" fontId="4" fillId="2" borderId="1" xfId="5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8" fillId="2" borderId="1" xfId="5" applyNumberFormat="1" applyFont="1" applyFill="1" applyBorder="1" applyAlignment="1">
      <alignment horizontal="center"/>
    </xf>
    <xf numFmtId="0" fontId="5" fillId="2" borderId="1" xfId="5" applyNumberFormat="1" applyFont="1" applyFill="1" applyBorder="1" applyAlignment="1">
      <alignment horizontal="center"/>
    </xf>
    <xf numFmtId="49" fontId="5" fillId="2" borderId="1" xfId="5" applyNumberFormat="1" applyFont="1" applyFill="1" applyBorder="1" applyAlignment="1">
      <alignment horizontal="center"/>
    </xf>
    <xf numFmtId="0" fontId="13" fillId="2" borderId="1" xfId="3" applyFont="1" applyFill="1" applyBorder="1" applyAlignment="1">
      <alignment shrinkToFit="1"/>
    </xf>
    <xf numFmtId="0" fontId="8" fillId="2" borderId="1" xfId="3" applyFont="1" applyFill="1" applyBorder="1" applyAlignment="1">
      <alignment horizontal="left" shrinkToFit="1"/>
    </xf>
    <xf numFmtId="0" fontId="18" fillId="2" borderId="1" xfId="1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5" applyFont="1" applyFill="1" applyBorder="1" applyAlignment="1">
      <alignment horizontal="center"/>
    </xf>
    <xf numFmtId="0" fontId="5" fillId="2" borderId="2" xfId="5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/>
    </xf>
    <xf numFmtId="0" fontId="18" fillId="2" borderId="1" xfId="3" applyFont="1" applyFill="1" applyBorder="1" applyAlignment="1">
      <alignment vertical="center" shrinkToFit="1"/>
    </xf>
    <xf numFmtId="0" fontId="18" fillId="2" borderId="1" xfId="3" applyFont="1" applyFill="1" applyBorder="1" applyAlignment="1">
      <alignment horizontal="center" vertical="center" shrinkToFit="1"/>
    </xf>
    <xf numFmtId="0" fontId="19" fillId="2" borderId="1" xfId="3" applyFont="1" applyFill="1" applyBorder="1" applyAlignment="1">
      <alignment horizontal="center" vertical="center" shrinkToFit="1"/>
    </xf>
    <xf numFmtId="0" fontId="5" fillId="2" borderId="1" xfId="3" applyFont="1" applyFill="1" applyBorder="1" applyAlignment="1">
      <alignment horizontal="center" vertical="center" shrinkToFit="1"/>
    </xf>
    <xf numFmtId="0" fontId="8" fillId="2" borderId="1" xfId="1" applyFont="1" applyFill="1" applyBorder="1" applyAlignment="1">
      <alignment horizontal="center" vertical="center" wrapText="1"/>
    </xf>
    <xf numFmtId="49" fontId="5" fillId="2" borderId="1" xfId="5" applyNumberFormat="1" applyFont="1" applyFill="1" applyBorder="1" applyAlignment="1">
      <alignment horizontal="center" vertical="center"/>
    </xf>
    <xf numFmtId="49" fontId="5" fillId="2" borderId="1" xfId="3" applyNumberFormat="1" applyFont="1" applyFill="1" applyBorder="1" applyAlignment="1">
      <alignment horizontal="center" vertical="center"/>
    </xf>
    <xf numFmtId="49" fontId="5" fillId="2" borderId="1" xfId="1" quotePrefix="1" applyNumberFormat="1" applyFont="1" applyFill="1" applyBorder="1" applyAlignment="1">
      <alignment horizontal="center" vertical="center" wrapText="1"/>
    </xf>
    <xf numFmtId="49" fontId="5" fillId="2" borderId="1" xfId="1" quotePrefix="1" applyNumberFormat="1" applyFont="1" applyFill="1" applyBorder="1" applyAlignment="1">
      <alignment horizontal="left" vertical="center" wrapText="1"/>
    </xf>
    <xf numFmtId="0" fontId="5" fillId="2" borderId="1" xfId="3" applyFont="1" applyFill="1" applyBorder="1" applyAlignment="1">
      <alignment vertical="center" shrinkToFit="1"/>
    </xf>
    <xf numFmtId="0" fontId="5" fillId="2" borderId="1" xfId="7" applyFont="1" applyFill="1" applyBorder="1" applyAlignment="1">
      <alignment horizontal="center" vertical="center"/>
    </xf>
    <xf numFmtId="49" fontId="10" fillId="2" borderId="3" xfId="5" applyNumberFormat="1" applyFont="1" applyFill="1" applyBorder="1" applyAlignment="1">
      <alignment horizontal="left"/>
    </xf>
    <xf numFmtId="49" fontId="22" fillId="2" borderId="1" xfId="5" applyNumberFormat="1" applyFont="1" applyFill="1" applyBorder="1" applyAlignment="1">
      <alignment horizontal="left"/>
    </xf>
    <xf numFmtId="0" fontId="5" fillId="2" borderId="0" xfId="3" applyFont="1" applyFill="1" applyAlignment="1">
      <alignment horizontal="center" vertical="center"/>
    </xf>
    <xf numFmtId="0" fontId="7" fillId="2" borderId="0" xfId="3" applyFont="1" applyFill="1" applyAlignment="1">
      <alignment vertical="center"/>
    </xf>
    <xf numFmtId="0" fontId="5" fillId="2" borderId="0" xfId="3" applyFont="1" applyFill="1" applyAlignment="1">
      <alignment horizontal="center" vertical="center" shrinkToFit="1"/>
    </xf>
    <xf numFmtId="0" fontId="8" fillId="2" borderId="0" xfId="3" applyFont="1" applyFill="1" applyAlignment="1">
      <alignment horizontal="center" vertical="center"/>
    </xf>
    <xf numFmtId="0" fontId="5" fillId="2" borderId="0" xfId="3" applyFont="1" applyFill="1" applyAlignment="1">
      <alignment horizontal="left" vertical="center"/>
    </xf>
    <xf numFmtId="164" fontId="5" fillId="2" borderId="0" xfId="3" applyNumberFormat="1" applyFont="1" applyFill="1" applyAlignment="1">
      <alignment horizontal="center" vertical="center"/>
    </xf>
    <xf numFmtId="164" fontId="5" fillId="2" borderId="0" xfId="3" applyNumberFormat="1" applyFont="1" applyFill="1" applyAlignment="1">
      <alignment vertical="center"/>
    </xf>
    <xf numFmtId="0" fontId="18" fillId="2" borderId="0" xfId="2" applyFont="1" applyFill="1" applyAlignment="1">
      <alignment horizontal="left" vertical="center" wrapText="1"/>
    </xf>
    <xf numFmtId="0" fontId="20" fillId="2" borderId="0" xfId="2" applyFont="1" applyFill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5" fillId="2" borderId="0" xfId="2" applyFont="1" applyFill="1" applyAlignment="1">
      <alignment horizontal="center" vertical="center" shrinkToFit="1"/>
    </xf>
    <xf numFmtId="164" fontId="5" fillId="2" borderId="0" xfId="2" applyNumberFormat="1" applyFont="1" applyFill="1" applyAlignment="1">
      <alignment vertical="center"/>
    </xf>
    <xf numFmtId="164" fontId="5" fillId="2" borderId="0" xfId="2" applyNumberFormat="1" applyFont="1" applyFill="1" applyAlignment="1">
      <alignment vertical="center" wrapText="1"/>
    </xf>
    <xf numFmtId="0" fontId="5" fillId="2" borderId="0" xfId="2" applyFont="1" applyFill="1" applyAlignment="1">
      <alignment horizontal="left" vertical="center" wrapText="1"/>
    </xf>
    <xf numFmtId="0" fontId="5" fillId="2" borderId="0" xfId="2" applyFont="1" applyFill="1" applyAlignment="1">
      <alignment vertical="center" wrapText="1"/>
    </xf>
    <xf numFmtId="0" fontId="5" fillId="2" borderId="0" xfId="4" applyFont="1" applyFill="1" applyAlignment="1">
      <alignment horizontal="left" vertical="center" wrapText="1"/>
    </xf>
    <xf numFmtId="0" fontId="6" fillId="2" borderId="0" xfId="2" applyFont="1" applyFill="1" applyAlignment="1">
      <alignment horizontal="left" vertical="center" wrapText="1" shrinkToFit="1"/>
    </xf>
    <xf numFmtId="0" fontId="5" fillId="2" borderId="0" xfId="2" applyFont="1" applyFill="1" applyAlignment="1">
      <alignment vertical="center" shrinkToFit="1"/>
    </xf>
    <xf numFmtId="0" fontId="18" fillId="2" borderId="0" xfId="3" applyFont="1" applyFill="1" applyAlignment="1">
      <alignment horizontal="left" vertical="center" wrapText="1"/>
    </xf>
    <xf numFmtId="0" fontId="19" fillId="2" borderId="0" xfId="3" applyFont="1" applyFill="1" applyAlignment="1">
      <alignment horizontal="left" vertical="center" wrapText="1"/>
    </xf>
    <xf numFmtId="0" fontId="20" fillId="2" borderId="0" xfId="3" applyFont="1" applyFill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3" applyFont="1" applyFill="1" applyBorder="1" applyAlignment="1">
      <alignment vertical="center"/>
    </xf>
    <xf numFmtId="0" fontId="8" fillId="2" borderId="2" xfId="3" applyFont="1" applyFill="1" applyBorder="1" applyAlignment="1">
      <alignment horizontal="left" vertical="center"/>
    </xf>
    <xf numFmtId="49" fontId="5" fillId="2" borderId="2" xfId="1" applyNumberFormat="1" applyFont="1" applyFill="1" applyBorder="1" applyAlignment="1">
      <alignment horizontal="center" vertical="center" wrapText="1" shrinkToFit="1"/>
    </xf>
    <xf numFmtId="49" fontId="5" fillId="2" borderId="2" xfId="1" applyNumberFormat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vertical="center" shrinkToFit="1"/>
    </xf>
    <xf numFmtId="0" fontId="20" fillId="2" borderId="3" xfId="1" applyFont="1" applyFill="1" applyBorder="1" applyAlignment="1">
      <alignment vertical="center" shrinkToFit="1"/>
    </xf>
    <xf numFmtId="0" fontId="18" fillId="2" borderId="1" xfId="1" applyFont="1" applyFill="1" applyBorder="1" applyAlignment="1">
      <alignment vertical="center" shrinkToFit="1"/>
    </xf>
    <xf numFmtId="0" fontId="18" fillId="2" borderId="4" xfId="1" applyFont="1" applyFill="1" applyBorder="1" applyAlignment="1">
      <alignment vertical="center" shrinkToFit="1"/>
    </xf>
    <xf numFmtId="0" fontId="3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49" fontId="18" fillId="2" borderId="2" xfId="1" applyNumberFormat="1" applyFont="1" applyFill="1" applyBorder="1" applyAlignment="1">
      <alignment horizontal="center" vertical="center" wrapText="1"/>
    </xf>
    <xf numFmtId="49" fontId="18" fillId="2" borderId="3" xfId="1" applyNumberFormat="1" applyFont="1" applyFill="1" applyBorder="1" applyAlignment="1">
      <alignment horizontal="center" vertical="center" wrapText="1"/>
    </xf>
    <xf numFmtId="0" fontId="14" fillId="2" borderId="0" xfId="4" applyFont="1" applyFill="1" applyAlignment="1">
      <alignment horizontal="center" vertical="center" shrinkToFit="1"/>
    </xf>
    <xf numFmtId="0" fontId="20" fillId="2" borderId="2" xfId="1" applyFont="1" applyFill="1" applyBorder="1" applyAlignment="1">
      <alignment horizontal="center" vertical="center" shrinkToFit="1"/>
    </xf>
    <xf numFmtId="0" fontId="20" fillId="2" borderId="3" xfId="1" applyFont="1" applyFill="1" applyBorder="1" applyAlignment="1">
      <alignment horizontal="center" vertical="center" shrinkToFit="1"/>
    </xf>
    <xf numFmtId="0" fontId="16" fillId="2" borderId="0" xfId="2" applyFont="1" applyFill="1" applyAlignment="1">
      <alignment horizontal="center" vertical="center"/>
    </xf>
    <xf numFmtId="0" fontId="18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 shrinkToFit="1"/>
    </xf>
    <xf numFmtId="0" fontId="19" fillId="2" borderId="2" xfId="1" applyFont="1" applyFill="1" applyBorder="1" applyAlignment="1">
      <alignment horizontal="center" vertical="center" wrapText="1"/>
    </xf>
    <xf numFmtId="0" fontId="19" fillId="2" borderId="3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164" fontId="18" fillId="2" borderId="1" xfId="1" applyNumberFormat="1" applyFont="1" applyFill="1" applyBorder="1" applyAlignment="1">
      <alignment horizontal="center" vertical="center" wrapText="1"/>
    </xf>
    <xf numFmtId="0" fontId="18" fillId="2" borderId="0" xfId="2" applyFont="1" applyFill="1" applyAlignment="1">
      <alignment horizontal="left" vertical="center" wrapText="1"/>
    </xf>
    <xf numFmtId="0" fontId="5" fillId="2" borderId="0" xfId="4" applyFont="1" applyFill="1" applyAlignment="1">
      <alignment horizontal="left" vertical="center" wrapText="1"/>
    </xf>
    <xf numFmtId="0" fontId="5" fillId="2" borderId="0" xfId="4" applyFont="1" applyFill="1" applyAlignment="1">
      <alignment horizontal="center" vertical="center" wrapText="1"/>
    </xf>
    <xf numFmtId="0" fontId="6" fillId="2" borderId="0" xfId="2" applyFont="1" applyFill="1" applyAlignment="1">
      <alignment horizontal="center" vertical="center" wrapText="1" shrinkToFit="1"/>
    </xf>
    <xf numFmtId="0" fontId="19" fillId="2" borderId="1" xfId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shrinkToFit="1"/>
    </xf>
    <xf numFmtId="0" fontId="18" fillId="2" borderId="3" xfId="1" applyFont="1" applyFill="1" applyBorder="1" applyAlignment="1">
      <alignment horizontal="center" vertical="center" shrinkToFit="1"/>
    </xf>
  </cellXfs>
  <cellStyles count="85">
    <cellStyle name="ÅëÈ­ [0]_¿ì¹°Åë" xfId="8"/>
    <cellStyle name="AeE­ [0]_INQUIRY ¿µ¾÷AßAø " xfId="9"/>
    <cellStyle name="ÅëÈ­_¿ì¹°Åë" xfId="10"/>
    <cellStyle name="AeE­_INQUIRY ¿µ¾÷AßAø " xfId="11"/>
    <cellStyle name="ÄÞ¸¶ [0]_¿ì¹°Åë" xfId="12"/>
    <cellStyle name="AÞ¸¶ [0]_INQUIRY ¿?¾÷AßAø " xfId="13"/>
    <cellStyle name="ÄÞ¸¶_¿ì¹°Åë" xfId="14"/>
    <cellStyle name="AÞ¸¶_INQUIRY ¿?¾÷AßAø " xfId="15"/>
    <cellStyle name="C?AØ_¿?¾÷CoE² " xfId="16"/>
    <cellStyle name="Ç¥ÁØ_´çÃÊ±¸ÀÔ»ý»ê" xfId="17"/>
    <cellStyle name="C￥AØ_¿μ¾÷CoE² " xfId="18"/>
    <cellStyle name="Comma 2" xfId="19"/>
    <cellStyle name="Comma0" xfId="20"/>
    <cellStyle name="Comma0 2" xfId="21"/>
    <cellStyle name="Currency0" xfId="22"/>
    <cellStyle name="Currency0 2" xfId="23"/>
    <cellStyle name="Date" xfId="24"/>
    <cellStyle name="Date 2" xfId="25"/>
    <cellStyle name="Fixed" xfId="26"/>
    <cellStyle name="Fixed 2" xfId="27"/>
    <cellStyle name="Header1" xfId="28"/>
    <cellStyle name="Header2" xfId="29"/>
    <cellStyle name="Hyperlink 2" xfId="30"/>
    <cellStyle name="khanh" xfId="31"/>
    <cellStyle name="n" xfId="32"/>
    <cellStyle name="n 2" xfId="33"/>
    <cellStyle name="Normal" xfId="0" builtinId="0"/>
    <cellStyle name="Normal - Style1" xfId="34"/>
    <cellStyle name="Normal 10" xfId="7"/>
    <cellStyle name="Normal 10 2" xfId="35"/>
    <cellStyle name="Normal 11" xfId="36"/>
    <cellStyle name="Normal 12" xfId="37"/>
    <cellStyle name="Normal 13" xfId="38"/>
    <cellStyle name="Normal 19" xfId="39"/>
    <cellStyle name="Normal 2" xfId="40"/>
    <cellStyle name="Normal 2 2" xfId="41"/>
    <cellStyle name="Normal 2 2 2" xfId="42"/>
    <cellStyle name="Normal 2 3" xfId="43"/>
    <cellStyle name="Normal 2 3 2" xfId="44"/>
    <cellStyle name="Normal 2 4" xfId="45"/>
    <cellStyle name="Normal 2 5" xfId="46"/>
    <cellStyle name="Normal 2_lichtrinh11718guiduong (2)" xfId="47"/>
    <cellStyle name="Normal 3" xfId="48"/>
    <cellStyle name="Normal 3 2" xfId="49"/>
    <cellStyle name="Normal 3 3" xfId="50"/>
    <cellStyle name="Normal 3_Copy of THOI KHOA BIEU TOAN KHOA Moi nhat 26-9 (SLSV)" xfId="51"/>
    <cellStyle name="Normal 4" xfId="52"/>
    <cellStyle name="Normal 4 2" xfId="53"/>
    <cellStyle name="Normal 5" xfId="4"/>
    <cellStyle name="Normal 5 2" xfId="54"/>
    <cellStyle name="Normal 5 3" xfId="55"/>
    <cellStyle name="Normal 5_TKB HKII (01-01-2013)_binh" xfId="56"/>
    <cellStyle name="Normal 6" xfId="57"/>
    <cellStyle name="Normal 7" xfId="58"/>
    <cellStyle name="Normal 8" xfId="59"/>
    <cellStyle name="Normal 8 2" xfId="3"/>
    <cellStyle name="Normal 9" xfId="60"/>
    <cellStyle name="Normal 9 2" xfId="61"/>
    <cellStyle name="Normal 9 2 2" xfId="62"/>
    <cellStyle name="Normal 9 3" xfId="63"/>
    <cellStyle name="Normal_Biểu đồ 16-17" xfId="6"/>
    <cellStyle name="Normal_kehoachki121516hue2 2" xfId="5"/>
    <cellStyle name="Normal_Sheet1" xfId="1"/>
    <cellStyle name="Normal_TKB HKII (12-13) quyet 2" xfId="2"/>
    <cellStyle name="Percent 2" xfId="64"/>
    <cellStyle name=" [0.00]_ Att. 1- Cover" xfId="65"/>
    <cellStyle name="_ Att. 1- Cover" xfId="66"/>
    <cellStyle name="?_ Att. 1- Cover" xfId="67"/>
    <cellStyle name="똿뗦먛귟 [0.00]_PRODUCT DETAIL Q1" xfId="68"/>
    <cellStyle name="똿뗦먛귟_PRODUCT DETAIL Q1" xfId="69"/>
    <cellStyle name="믅됞 [0.00]_PRODUCT DETAIL Q1" xfId="70"/>
    <cellStyle name="믅됞_PRODUCT DETAIL Q1" xfId="71"/>
    <cellStyle name="백분율_95" xfId="72"/>
    <cellStyle name="뷭?_BOOKSHIP" xfId="73"/>
    <cellStyle name="콤마 [0]_1202" xfId="74"/>
    <cellStyle name="콤마_1202" xfId="75"/>
    <cellStyle name="통화 [0]_1202" xfId="76"/>
    <cellStyle name="통화_1202" xfId="77"/>
    <cellStyle name="표준_(정보부문)월별인원계획" xfId="78"/>
    <cellStyle name="一般_00Q3902REV.1" xfId="79"/>
    <cellStyle name="千分位[0]_00Q3902REV.1" xfId="80"/>
    <cellStyle name="千分位_00Q3902REV.1" xfId="81"/>
    <cellStyle name="貨幣 [0]_00Q3902REV.1" xfId="82"/>
    <cellStyle name="貨幣[0]_BRE" xfId="83"/>
    <cellStyle name="貨幣_00Q3902REV.1" xfId="84"/>
  </cellStyles>
  <dxfs count="70"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1</xdr:row>
      <xdr:rowOff>257175</xdr:rowOff>
    </xdr:from>
    <xdr:to>
      <xdr:col>2</xdr:col>
      <xdr:colOff>609600</xdr:colOff>
      <xdr:row>1</xdr:row>
      <xdr:rowOff>257175</xdr:rowOff>
    </xdr:to>
    <xdr:sp macro="" textlink="">
      <xdr:nvSpPr>
        <xdr:cNvPr id="2" name="Line 116"/>
        <xdr:cNvSpPr>
          <a:spLocks noChangeShapeType="1"/>
        </xdr:cNvSpPr>
      </xdr:nvSpPr>
      <xdr:spPr bwMode="auto">
        <a:xfrm>
          <a:off x="1228725" y="56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609600</xdr:colOff>
      <xdr:row>1</xdr:row>
      <xdr:rowOff>257175</xdr:rowOff>
    </xdr:from>
    <xdr:to>
      <xdr:col>2</xdr:col>
      <xdr:colOff>609600</xdr:colOff>
      <xdr:row>1</xdr:row>
      <xdr:rowOff>257175</xdr:rowOff>
    </xdr:to>
    <xdr:sp macro="" textlink="">
      <xdr:nvSpPr>
        <xdr:cNvPr id="3" name="Line 116"/>
        <xdr:cNvSpPr>
          <a:spLocks noChangeShapeType="1"/>
        </xdr:cNvSpPr>
      </xdr:nvSpPr>
      <xdr:spPr bwMode="auto">
        <a:xfrm>
          <a:off x="1228725" y="56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609600</xdr:colOff>
      <xdr:row>1</xdr:row>
      <xdr:rowOff>257175</xdr:rowOff>
    </xdr:from>
    <xdr:to>
      <xdr:col>2</xdr:col>
      <xdr:colOff>609600</xdr:colOff>
      <xdr:row>1</xdr:row>
      <xdr:rowOff>257175</xdr:rowOff>
    </xdr:to>
    <xdr:sp macro="" textlink="">
      <xdr:nvSpPr>
        <xdr:cNvPr id="4" name="Line 116"/>
        <xdr:cNvSpPr>
          <a:spLocks noChangeShapeType="1"/>
        </xdr:cNvSpPr>
      </xdr:nvSpPr>
      <xdr:spPr bwMode="auto">
        <a:xfrm>
          <a:off x="1228725" y="56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609600</xdr:colOff>
      <xdr:row>1</xdr:row>
      <xdr:rowOff>257175</xdr:rowOff>
    </xdr:from>
    <xdr:to>
      <xdr:col>2</xdr:col>
      <xdr:colOff>609600</xdr:colOff>
      <xdr:row>1</xdr:row>
      <xdr:rowOff>257175</xdr:rowOff>
    </xdr:to>
    <xdr:sp macro="" textlink="">
      <xdr:nvSpPr>
        <xdr:cNvPr id="5" name="Line 116"/>
        <xdr:cNvSpPr>
          <a:spLocks noChangeShapeType="1"/>
        </xdr:cNvSpPr>
      </xdr:nvSpPr>
      <xdr:spPr bwMode="auto">
        <a:xfrm>
          <a:off x="1228725" y="56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609600</xdr:colOff>
      <xdr:row>1</xdr:row>
      <xdr:rowOff>257175</xdr:rowOff>
    </xdr:from>
    <xdr:to>
      <xdr:col>2</xdr:col>
      <xdr:colOff>609600</xdr:colOff>
      <xdr:row>1</xdr:row>
      <xdr:rowOff>257175</xdr:rowOff>
    </xdr:to>
    <xdr:sp macro="" textlink="">
      <xdr:nvSpPr>
        <xdr:cNvPr id="6" name="Line 116"/>
        <xdr:cNvSpPr>
          <a:spLocks noChangeShapeType="1"/>
        </xdr:cNvSpPr>
      </xdr:nvSpPr>
      <xdr:spPr bwMode="auto">
        <a:xfrm>
          <a:off x="1228725" y="56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609600</xdr:colOff>
      <xdr:row>1</xdr:row>
      <xdr:rowOff>257175</xdr:rowOff>
    </xdr:from>
    <xdr:to>
      <xdr:col>2</xdr:col>
      <xdr:colOff>609600</xdr:colOff>
      <xdr:row>1</xdr:row>
      <xdr:rowOff>257175</xdr:rowOff>
    </xdr:to>
    <xdr:sp macro="" textlink="">
      <xdr:nvSpPr>
        <xdr:cNvPr id="7" name="Line 116"/>
        <xdr:cNvSpPr>
          <a:spLocks noChangeShapeType="1"/>
        </xdr:cNvSpPr>
      </xdr:nvSpPr>
      <xdr:spPr bwMode="auto">
        <a:xfrm>
          <a:off x="1228725" y="56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609600</xdr:colOff>
      <xdr:row>1</xdr:row>
      <xdr:rowOff>257175</xdr:rowOff>
    </xdr:from>
    <xdr:to>
      <xdr:col>2</xdr:col>
      <xdr:colOff>609600</xdr:colOff>
      <xdr:row>1</xdr:row>
      <xdr:rowOff>257175</xdr:rowOff>
    </xdr:to>
    <xdr:sp macro="" textlink="">
      <xdr:nvSpPr>
        <xdr:cNvPr id="8" name="Line 116"/>
        <xdr:cNvSpPr>
          <a:spLocks noChangeShapeType="1"/>
        </xdr:cNvSpPr>
      </xdr:nvSpPr>
      <xdr:spPr bwMode="auto">
        <a:xfrm>
          <a:off x="1228725" y="56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609600</xdr:colOff>
      <xdr:row>1</xdr:row>
      <xdr:rowOff>257175</xdr:rowOff>
    </xdr:from>
    <xdr:to>
      <xdr:col>2</xdr:col>
      <xdr:colOff>609600</xdr:colOff>
      <xdr:row>1</xdr:row>
      <xdr:rowOff>257175</xdr:rowOff>
    </xdr:to>
    <xdr:sp macro="" textlink="">
      <xdr:nvSpPr>
        <xdr:cNvPr id="9" name="Line 116"/>
        <xdr:cNvSpPr>
          <a:spLocks noChangeShapeType="1"/>
        </xdr:cNvSpPr>
      </xdr:nvSpPr>
      <xdr:spPr bwMode="auto">
        <a:xfrm>
          <a:off x="1228725" y="56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609600</xdr:colOff>
      <xdr:row>1</xdr:row>
      <xdr:rowOff>257175</xdr:rowOff>
    </xdr:from>
    <xdr:to>
      <xdr:col>2</xdr:col>
      <xdr:colOff>609600</xdr:colOff>
      <xdr:row>1</xdr:row>
      <xdr:rowOff>257175</xdr:rowOff>
    </xdr:to>
    <xdr:sp macro="" textlink="">
      <xdr:nvSpPr>
        <xdr:cNvPr id="10" name="Line 116"/>
        <xdr:cNvSpPr>
          <a:spLocks noChangeShapeType="1"/>
        </xdr:cNvSpPr>
      </xdr:nvSpPr>
      <xdr:spPr bwMode="auto">
        <a:xfrm>
          <a:off x="1228725" y="56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609600</xdr:colOff>
      <xdr:row>1</xdr:row>
      <xdr:rowOff>257175</xdr:rowOff>
    </xdr:from>
    <xdr:to>
      <xdr:col>2</xdr:col>
      <xdr:colOff>609600</xdr:colOff>
      <xdr:row>1</xdr:row>
      <xdr:rowOff>257175</xdr:rowOff>
    </xdr:to>
    <xdr:sp macro="" textlink="">
      <xdr:nvSpPr>
        <xdr:cNvPr id="11" name="Line 116"/>
        <xdr:cNvSpPr>
          <a:spLocks noChangeShapeType="1"/>
        </xdr:cNvSpPr>
      </xdr:nvSpPr>
      <xdr:spPr bwMode="auto">
        <a:xfrm>
          <a:off x="1228725" y="56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609600</xdr:colOff>
      <xdr:row>1</xdr:row>
      <xdr:rowOff>257175</xdr:rowOff>
    </xdr:from>
    <xdr:to>
      <xdr:col>2</xdr:col>
      <xdr:colOff>609600</xdr:colOff>
      <xdr:row>1</xdr:row>
      <xdr:rowOff>257175</xdr:rowOff>
    </xdr:to>
    <xdr:sp macro="" textlink="">
      <xdr:nvSpPr>
        <xdr:cNvPr id="12" name="Line 116"/>
        <xdr:cNvSpPr>
          <a:spLocks noChangeShapeType="1"/>
        </xdr:cNvSpPr>
      </xdr:nvSpPr>
      <xdr:spPr bwMode="auto">
        <a:xfrm>
          <a:off x="1228725" y="56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609600</xdr:colOff>
      <xdr:row>1</xdr:row>
      <xdr:rowOff>257175</xdr:rowOff>
    </xdr:from>
    <xdr:to>
      <xdr:col>2</xdr:col>
      <xdr:colOff>609600</xdr:colOff>
      <xdr:row>1</xdr:row>
      <xdr:rowOff>257175</xdr:rowOff>
    </xdr:to>
    <xdr:sp macro="" textlink="">
      <xdr:nvSpPr>
        <xdr:cNvPr id="13" name="Line 116"/>
        <xdr:cNvSpPr>
          <a:spLocks noChangeShapeType="1"/>
        </xdr:cNvSpPr>
      </xdr:nvSpPr>
      <xdr:spPr bwMode="auto">
        <a:xfrm>
          <a:off x="1228725" y="56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609600</xdr:colOff>
      <xdr:row>1</xdr:row>
      <xdr:rowOff>257175</xdr:rowOff>
    </xdr:from>
    <xdr:to>
      <xdr:col>2</xdr:col>
      <xdr:colOff>609600</xdr:colOff>
      <xdr:row>1</xdr:row>
      <xdr:rowOff>257175</xdr:rowOff>
    </xdr:to>
    <xdr:sp macro="" textlink="">
      <xdr:nvSpPr>
        <xdr:cNvPr id="14" name="Line 116"/>
        <xdr:cNvSpPr>
          <a:spLocks noChangeShapeType="1"/>
        </xdr:cNvSpPr>
      </xdr:nvSpPr>
      <xdr:spPr bwMode="auto">
        <a:xfrm>
          <a:off x="1228725" y="56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609600</xdr:colOff>
      <xdr:row>1</xdr:row>
      <xdr:rowOff>257175</xdr:rowOff>
    </xdr:from>
    <xdr:to>
      <xdr:col>2</xdr:col>
      <xdr:colOff>609600</xdr:colOff>
      <xdr:row>1</xdr:row>
      <xdr:rowOff>257175</xdr:rowOff>
    </xdr:to>
    <xdr:sp macro="" textlink="">
      <xdr:nvSpPr>
        <xdr:cNvPr id="15" name="Line 116"/>
        <xdr:cNvSpPr>
          <a:spLocks noChangeShapeType="1"/>
        </xdr:cNvSpPr>
      </xdr:nvSpPr>
      <xdr:spPr bwMode="auto">
        <a:xfrm>
          <a:off x="1228725" y="56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609600</xdr:colOff>
      <xdr:row>1</xdr:row>
      <xdr:rowOff>257175</xdr:rowOff>
    </xdr:from>
    <xdr:to>
      <xdr:col>2</xdr:col>
      <xdr:colOff>609600</xdr:colOff>
      <xdr:row>1</xdr:row>
      <xdr:rowOff>257175</xdr:rowOff>
    </xdr:to>
    <xdr:sp macro="" textlink="">
      <xdr:nvSpPr>
        <xdr:cNvPr id="16" name="Line 116"/>
        <xdr:cNvSpPr>
          <a:spLocks noChangeShapeType="1"/>
        </xdr:cNvSpPr>
      </xdr:nvSpPr>
      <xdr:spPr bwMode="auto">
        <a:xfrm>
          <a:off x="1228725" y="56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609600</xdr:colOff>
      <xdr:row>1</xdr:row>
      <xdr:rowOff>257175</xdr:rowOff>
    </xdr:from>
    <xdr:to>
      <xdr:col>2</xdr:col>
      <xdr:colOff>609600</xdr:colOff>
      <xdr:row>1</xdr:row>
      <xdr:rowOff>257175</xdr:rowOff>
    </xdr:to>
    <xdr:sp macro="" textlink="">
      <xdr:nvSpPr>
        <xdr:cNvPr id="17" name="Line 116"/>
        <xdr:cNvSpPr>
          <a:spLocks noChangeShapeType="1"/>
        </xdr:cNvSpPr>
      </xdr:nvSpPr>
      <xdr:spPr bwMode="auto">
        <a:xfrm>
          <a:off x="1228725" y="56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609600</xdr:colOff>
      <xdr:row>1</xdr:row>
      <xdr:rowOff>257175</xdr:rowOff>
    </xdr:from>
    <xdr:to>
      <xdr:col>2</xdr:col>
      <xdr:colOff>609600</xdr:colOff>
      <xdr:row>1</xdr:row>
      <xdr:rowOff>257175</xdr:rowOff>
    </xdr:to>
    <xdr:sp macro="" textlink="">
      <xdr:nvSpPr>
        <xdr:cNvPr id="18" name="Line 116"/>
        <xdr:cNvSpPr>
          <a:spLocks noChangeShapeType="1"/>
        </xdr:cNvSpPr>
      </xdr:nvSpPr>
      <xdr:spPr bwMode="auto">
        <a:xfrm>
          <a:off x="1228725" y="56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609600</xdr:colOff>
      <xdr:row>1</xdr:row>
      <xdr:rowOff>257175</xdr:rowOff>
    </xdr:from>
    <xdr:to>
      <xdr:col>2</xdr:col>
      <xdr:colOff>609600</xdr:colOff>
      <xdr:row>1</xdr:row>
      <xdr:rowOff>257175</xdr:rowOff>
    </xdr:to>
    <xdr:sp macro="" textlink="">
      <xdr:nvSpPr>
        <xdr:cNvPr id="19" name="Line 116"/>
        <xdr:cNvSpPr>
          <a:spLocks noChangeShapeType="1"/>
        </xdr:cNvSpPr>
      </xdr:nvSpPr>
      <xdr:spPr bwMode="auto">
        <a:xfrm>
          <a:off x="1228725" y="56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609600</xdr:colOff>
      <xdr:row>1</xdr:row>
      <xdr:rowOff>257175</xdr:rowOff>
    </xdr:from>
    <xdr:to>
      <xdr:col>2</xdr:col>
      <xdr:colOff>609600</xdr:colOff>
      <xdr:row>1</xdr:row>
      <xdr:rowOff>257175</xdr:rowOff>
    </xdr:to>
    <xdr:sp macro="" textlink="">
      <xdr:nvSpPr>
        <xdr:cNvPr id="20" name="Line 116"/>
        <xdr:cNvSpPr>
          <a:spLocks noChangeShapeType="1"/>
        </xdr:cNvSpPr>
      </xdr:nvSpPr>
      <xdr:spPr bwMode="auto">
        <a:xfrm>
          <a:off x="1228725" y="56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609600</xdr:colOff>
      <xdr:row>1</xdr:row>
      <xdr:rowOff>257175</xdr:rowOff>
    </xdr:from>
    <xdr:to>
      <xdr:col>2</xdr:col>
      <xdr:colOff>609600</xdr:colOff>
      <xdr:row>1</xdr:row>
      <xdr:rowOff>257175</xdr:rowOff>
    </xdr:to>
    <xdr:sp macro="" textlink="">
      <xdr:nvSpPr>
        <xdr:cNvPr id="21" name="Line 116"/>
        <xdr:cNvSpPr>
          <a:spLocks noChangeShapeType="1"/>
        </xdr:cNvSpPr>
      </xdr:nvSpPr>
      <xdr:spPr bwMode="auto">
        <a:xfrm>
          <a:off x="1228725" y="56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609600</xdr:colOff>
      <xdr:row>1</xdr:row>
      <xdr:rowOff>257175</xdr:rowOff>
    </xdr:from>
    <xdr:to>
      <xdr:col>2</xdr:col>
      <xdr:colOff>609600</xdr:colOff>
      <xdr:row>1</xdr:row>
      <xdr:rowOff>257175</xdr:rowOff>
    </xdr:to>
    <xdr:sp macro="" textlink="">
      <xdr:nvSpPr>
        <xdr:cNvPr id="22" name="Line 116"/>
        <xdr:cNvSpPr>
          <a:spLocks noChangeShapeType="1"/>
        </xdr:cNvSpPr>
      </xdr:nvSpPr>
      <xdr:spPr bwMode="auto">
        <a:xfrm>
          <a:off x="1228725" y="56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609600</xdr:colOff>
      <xdr:row>1</xdr:row>
      <xdr:rowOff>257175</xdr:rowOff>
    </xdr:from>
    <xdr:to>
      <xdr:col>2</xdr:col>
      <xdr:colOff>609600</xdr:colOff>
      <xdr:row>1</xdr:row>
      <xdr:rowOff>257175</xdr:rowOff>
    </xdr:to>
    <xdr:sp macro="" textlink="">
      <xdr:nvSpPr>
        <xdr:cNvPr id="23" name="Line 116"/>
        <xdr:cNvSpPr>
          <a:spLocks noChangeShapeType="1"/>
        </xdr:cNvSpPr>
      </xdr:nvSpPr>
      <xdr:spPr bwMode="auto">
        <a:xfrm>
          <a:off x="1228725" y="56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1344705</xdr:colOff>
      <xdr:row>1</xdr:row>
      <xdr:rowOff>246528</xdr:rowOff>
    </xdr:from>
    <xdr:to>
      <xdr:col>5</xdr:col>
      <xdr:colOff>134470</xdr:colOff>
      <xdr:row>1</xdr:row>
      <xdr:rowOff>248116</xdr:rowOff>
    </xdr:to>
    <xdr:cxnSp macro="">
      <xdr:nvCxnSpPr>
        <xdr:cNvPr id="24" name="Straight Connector 23"/>
        <xdr:cNvCxnSpPr/>
      </xdr:nvCxnSpPr>
      <xdr:spPr>
        <a:xfrm>
          <a:off x="1963830" y="551328"/>
          <a:ext cx="123769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rgb="FF00B0F0"/>
  </sheetPr>
  <dimension ref="A1:AF192"/>
  <sheetViews>
    <sheetView tabSelected="1" zoomScale="85" zoomScaleNormal="85" workbookViewId="0">
      <selection activeCell="C131" sqref="C131"/>
    </sheetView>
  </sheetViews>
  <sheetFormatPr defaultRowHeight="20.25"/>
  <cols>
    <col min="1" max="1" width="5.28515625" style="8" customWidth="1"/>
    <col min="2" max="2" width="4" style="8" customWidth="1"/>
    <col min="3" max="3" width="27.5703125" style="8" customWidth="1"/>
    <col min="4" max="4" width="3.7109375" style="8" customWidth="1"/>
    <col min="5" max="6" width="5.42578125" style="97" customWidth="1"/>
    <col min="7" max="7" width="18.42578125" style="8" customWidth="1"/>
    <col min="8" max="9" width="6.42578125" style="8" hidden="1" customWidth="1"/>
    <col min="10" max="10" width="14.7109375" style="8" hidden="1" customWidth="1"/>
    <col min="11" max="11" width="6.28515625" style="98" customWidth="1"/>
    <col min="12" max="12" width="20.140625" style="99" customWidth="1"/>
    <col min="13" max="13" width="10.85546875" style="8" hidden="1" customWidth="1"/>
    <col min="14" max="14" width="6.42578125" style="8" customWidth="1"/>
    <col min="15" max="15" width="6.140625" style="8" customWidth="1"/>
    <col min="16" max="16" width="6.7109375" style="8" customWidth="1"/>
    <col min="17" max="17" width="6.140625" style="8" customWidth="1"/>
    <col min="18" max="18" width="6.7109375" style="8" customWidth="1"/>
    <col min="19" max="19" width="6.140625" style="8" customWidth="1"/>
    <col min="20" max="20" width="6.7109375" style="8" customWidth="1"/>
    <col min="21" max="21" width="6.140625" style="8" customWidth="1"/>
    <col min="22" max="22" width="6.7109375" style="8" customWidth="1"/>
    <col min="23" max="23" width="7.42578125" style="8" customWidth="1"/>
    <col min="24" max="24" width="6.7109375" style="8" customWidth="1"/>
    <col min="25" max="25" width="11" style="102" customWidth="1"/>
    <col min="26" max="26" width="11.28515625" style="102" customWidth="1"/>
    <col min="27" max="28" width="11.5703125" style="100" hidden="1" customWidth="1"/>
    <col min="29" max="29" width="4.85546875" style="8" customWidth="1"/>
    <col min="30" max="30" width="5.7109375" style="8" hidden="1" customWidth="1"/>
    <col min="31" max="31" width="25.140625" style="9" hidden="1" customWidth="1"/>
    <col min="32" max="32" width="21.85546875" style="10" customWidth="1"/>
    <col min="33" max="33" width="26.42578125" style="8" customWidth="1"/>
    <col min="34" max="251" width="9.140625" style="8"/>
    <col min="252" max="252" width="5.28515625" style="8" customWidth="1"/>
    <col min="253" max="253" width="4" style="8" customWidth="1"/>
    <col min="254" max="254" width="27.5703125" style="8" customWidth="1"/>
    <col min="255" max="255" width="3.7109375" style="8" customWidth="1"/>
    <col min="256" max="257" width="5.42578125" style="8" customWidth="1"/>
    <col min="258" max="258" width="18.42578125" style="8" customWidth="1"/>
    <col min="259" max="266" width="0" style="8" hidden="1" customWidth="1"/>
    <col min="267" max="267" width="6.28515625" style="8" customWidth="1"/>
    <col min="268" max="268" width="20.140625" style="8" customWidth="1"/>
    <col min="269" max="269" width="0" style="8" hidden="1" customWidth="1"/>
    <col min="270" max="270" width="6.42578125" style="8" customWidth="1"/>
    <col min="271" max="271" width="6.140625" style="8" customWidth="1"/>
    <col min="272" max="272" width="6.7109375" style="8" customWidth="1"/>
    <col min="273" max="273" width="6.140625" style="8" customWidth="1"/>
    <col min="274" max="274" width="6.7109375" style="8" customWidth="1"/>
    <col min="275" max="275" width="6.140625" style="8" customWidth="1"/>
    <col min="276" max="276" width="6.7109375" style="8" customWidth="1"/>
    <col min="277" max="277" width="6.140625" style="8" customWidth="1"/>
    <col min="278" max="278" width="6.7109375" style="8" customWidth="1"/>
    <col min="279" max="279" width="7.42578125" style="8" customWidth="1"/>
    <col min="280" max="280" width="6.7109375" style="8" customWidth="1"/>
    <col min="281" max="281" width="11" style="8" customWidth="1"/>
    <col min="282" max="282" width="11.28515625" style="8" customWidth="1"/>
    <col min="283" max="284" width="0" style="8" hidden="1" customWidth="1"/>
    <col min="285" max="285" width="4.85546875" style="8" customWidth="1"/>
    <col min="286" max="286" width="0" style="8" hidden="1" customWidth="1"/>
    <col min="287" max="287" width="25.140625" style="8" customWidth="1"/>
    <col min="288" max="288" width="21.85546875" style="8" customWidth="1"/>
    <col min="289" max="289" width="26.42578125" style="8" customWidth="1"/>
    <col min="290" max="507" width="9.140625" style="8"/>
    <col min="508" max="508" width="5.28515625" style="8" customWidth="1"/>
    <col min="509" max="509" width="4" style="8" customWidth="1"/>
    <col min="510" max="510" width="27.5703125" style="8" customWidth="1"/>
    <col min="511" max="511" width="3.7109375" style="8" customWidth="1"/>
    <col min="512" max="513" width="5.42578125" style="8" customWidth="1"/>
    <col min="514" max="514" width="18.42578125" style="8" customWidth="1"/>
    <col min="515" max="522" width="0" style="8" hidden="1" customWidth="1"/>
    <col min="523" max="523" width="6.28515625" style="8" customWidth="1"/>
    <col min="524" max="524" width="20.140625" style="8" customWidth="1"/>
    <col min="525" max="525" width="0" style="8" hidden="1" customWidth="1"/>
    <col min="526" max="526" width="6.42578125" style="8" customWidth="1"/>
    <col min="527" max="527" width="6.140625" style="8" customWidth="1"/>
    <col min="528" max="528" width="6.7109375" style="8" customWidth="1"/>
    <col min="529" max="529" width="6.140625" style="8" customWidth="1"/>
    <col min="530" max="530" width="6.7109375" style="8" customWidth="1"/>
    <col min="531" max="531" width="6.140625" style="8" customWidth="1"/>
    <col min="532" max="532" width="6.7109375" style="8" customWidth="1"/>
    <col min="533" max="533" width="6.140625" style="8" customWidth="1"/>
    <col min="534" max="534" width="6.7109375" style="8" customWidth="1"/>
    <col min="535" max="535" width="7.42578125" style="8" customWidth="1"/>
    <col min="536" max="536" width="6.7109375" style="8" customWidth="1"/>
    <col min="537" max="537" width="11" style="8" customWidth="1"/>
    <col min="538" max="538" width="11.28515625" style="8" customWidth="1"/>
    <col min="539" max="540" width="0" style="8" hidden="1" customWidth="1"/>
    <col min="541" max="541" width="4.85546875" style="8" customWidth="1"/>
    <col min="542" max="542" width="0" style="8" hidden="1" customWidth="1"/>
    <col min="543" max="543" width="25.140625" style="8" customWidth="1"/>
    <col min="544" max="544" width="21.85546875" style="8" customWidth="1"/>
    <col min="545" max="545" width="26.42578125" style="8" customWidth="1"/>
    <col min="546" max="763" width="9.140625" style="8"/>
    <col min="764" max="764" width="5.28515625" style="8" customWidth="1"/>
    <col min="765" max="765" width="4" style="8" customWidth="1"/>
    <col min="766" max="766" width="27.5703125" style="8" customWidth="1"/>
    <col min="767" max="767" width="3.7109375" style="8" customWidth="1"/>
    <col min="768" max="769" width="5.42578125" style="8" customWidth="1"/>
    <col min="770" max="770" width="18.42578125" style="8" customWidth="1"/>
    <col min="771" max="778" width="0" style="8" hidden="1" customWidth="1"/>
    <col min="779" max="779" width="6.28515625" style="8" customWidth="1"/>
    <col min="780" max="780" width="20.140625" style="8" customWidth="1"/>
    <col min="781" max="781" width="0" style="8" hidden="1" customWidth="1"/>
    <col min="782" max="782" width="6.42578125" style="8" customWidth="1"/>
    <col min="783" max="783" width="6.140625" style="8" customWidth="1"/>
    <col min="784" max="784" width="6.7109375" style="8" customWidth="1"/>
    <col min="785" max="785" width="6.140625" style="8" customWidth="1"/>
    <col min="786" max="786" width="6.7109375" style="8" customWidth="1"/>
    <col min="787" max="787" width="6.140625" style="8" customWidth="1"/>
    <col min="788" max="788" width="6.7109375" style="8" customWidth="1"/>
    <col min="789" max="789" width="6.140625" style="8" customWidth="1"/>
    <col min="790" max="790" width="6.7109375" style="8" customWidth="1"/>
    <col min="791" max="791" width="7.42578125" style="8" customWidth="1"/>
    <col min="792" max="792" width="6.7109375" style="8" customWidth="1"/>
    <col min="793" max="793" width="11" style="8" customWidth="1"/>
    <col min="794" max="794" width="11.28515625" style="8" customWidth="1"/>
    <col min="795" max="796" width="0" style="8" hidden="1" customWidth="1"/>
    <col min="797" max="797" width="4.85546875" style="8" customWidth="1"/>
    <col min="798" max="798" width="0" style="8" hidden="1" customWidth="1"/>
    <col min="799" max="799" width="25.140625" style="8" customWidth="1"/>
    <col min="800" max="800" width="21.85546875" style="8" customWidth="1"/>
    <col min="801" max="801" width="26.42578125" style="8" customWidth="1"/>
    <col min="802" max="1019" width="9.140625" style="8"/>
    <col min="1020" max="1020" width="5.28515625" style="8" customWidth="1"/>
    <col min="1021" max="1021" width="4" style="8" customWidth="1"/>
    <col min="1022" max="1022" width="27.5703125" style="8" customWidth="1"/>
    <col min="1023" max="1023" width="3.7109375" style="8" customWidth="1"/>
    <col min="1024" max="1025" width="5.42578125" style="8" customWidth="1"/>
    <col min="1026" max="1026" width="18.42578125" style="8" customWidth="1"/>
    <col min="1027" max="1034" width="0" style="8" hidden="1" customWidth="1"/>
    <col min="1035" max="1035" width="6.28515625" style="8" customWidth="1"/>
    <col min="1036" max="1036" width="20.140625" style="8" customWidth="1"/>
    <col min="1037" max="1037" width="0" style="8" hidden="1" customWidth="1"/>
    <col min="1038" max="1038" width="6.42578125" style="8" customWidth="1"/>
    <col min="1039" max="1039" width="6.140625" style="8" customWidth="1"/>
    <col min="1040" max="1040" width="6.7109375" style="8" customWidth="1"/>
    <col min="1041" max="1041" width="6.140625" style="8" customWidth="1"/>
    <col min="1042" max="1042" width="6.7109375" style="8" customWidth="1"/>
    <col min="1043" max="1043" width="6.140625" style="8" customWidth="1"/>
    <col min="1044" max="1044" width="6.7109375" style="8" customWidth="1"/>
    <col min="1045" max="1045" width="6.140625" style="8" customWidth="1"/>
    <col min="1046" max="1046" width="6.7109375" style="8" customWidth="1"/>
    <col min="1047" max="1047" width="7.42578125" style="8" customWidth="1"/>
    <col min="1048" max="1048" width="6.7109375" style="8" customWidth="1"/>
    <col min="1049" max="1049" width="11" style="8" customWidth="1"/>
    <col min="1050" max="1050" width="11.28515625" style="8" customWidth="1"/>
    <col min="1051" max="1052" width="0" style="8" hidden="1" customWidth="1"/>
    <col min="1053" max="1053" width="4.85546875" style="8" customWidth="1"/>
    <col min="1054" max="1054" width="0" style="8" hidden="1" customWidth="1"/>
    <col min="1055" max="1055" width="25.140625" style="8" customWidth="1"/>
    <col min="1056" max="1056" width="21.85546875" style="8" customWidth="1"/>
    <col min="1057" max="1057" width="26.42578125" style="8" customWidth="1"/>
    <col min="1058" max="1275" width="9.140625" style="8"/>
    <col min="1276" max="1276" width="5.28515625" style="8" customWidth="1"/>
    <col min="1277" max="1277" width="4" style="8" customWidth="1"/>
    <col min="1278" max="1278" width="27.5703125" style="8" customWidth="1"/>
    <col min="1279" max="1279" width="3.7109375" style="8" customWidth="1"/>
    <col min="1280" max="1281" width="5.42578125" style="8" customWidth="1"/>
    <col min="1282" max="1282" width="18.42578125" style="8" customWidth="1"/>
    <col min="1283" max="1290" width="0" style="8" hidden="1" customWidth="1"/>
    <col min="1291" max="1291" width="6.28515625" style="8" customWidth="1"/>
    <col min="1292" max="1292" width="20.140625" style="8" customWidth="1"/>
    <col min="1293" max="1293" width="0" style="8" hidden="1" customWidth="1"/>
    <col min="1294" max="1294" width="6.42578125" style="8" customWidth="1"/>
    <col min="1295" max="1295" width="6.140625" style="8" customWidth="1"/>
    <col min="1296" max="1296" width="6.7109375" style="8" customWidth="1"/>
    <col min="1297" max="1297" width="6.140625" style="8" customWidth="1"/>
    <col min="1298" max="1298" width="6.7109375" style="8" customWidth="1"/>
    <col min="1299" max="1299" width="6.140625" style="8" customWidth="1"/>
    <col min="1300" max="1300" width="6.7109375" style="8" customWidth="1"/>
    <col min="1301" max="1301" width="6.140625" style="8" customWidth="1"/>
    <col min="1302" max="1302" width="6.7109375" style="8" customWidth="1"/>
    <col min="1303" max="1303" width="7.42578125" style="8" customWidth="1"/>
    <col min="1304" max="1304" width="6.7109375" style="8" customWidth="1"/>
    <col min="1305" max="1305" width="11" style="8" customWidth="1"/>
    <col min="1306" max="1306" width="11.28515625" style="8" customWidth="1"/>
    <col min="1307" max="1308" width="0" style="8" hidden="1" customWidth="1"/>
    <col min="1309" max="1309" width="4.85546875" style="8" customWidth="1"/>
    <col min="1310" max="1310" width="0" style="8" hidden="1" customWidth="1"/>
    <col min="1311" max="1311" width="25.140625" style="8" customWidth="1"/>
    <col min="1312" max="1312" width="21.85546875" style="8" customWidth="1"/>
    <col min="1313" max="1313" width="26.42578125" style="8" customWidth="1"/>
    <col min="1314" max="1531" width="9.140625" style="8"/>
    <col min="1532" max="1532" width="5.28515625" style="8" customWidth="1"/>
    <col min="1533" max="1533" width="4" style="8" customWidth="1"/>
    <col min="1534" max="1534" width="27.5703125" style="8" customWidth="1"/>
    <col min="1535" max="1535" width="3.7109375" style="8" customWidth="1"/>
    <col min="1536" max="1537" width="5.42578125" style="8" customWidth="1"/>
    <col min="1538" max="1538" width="18.42578125" style="8" customWidth="1"/>
    <col min="1539" max="1546" width="0" style="8" hidden="1" customWidth="1"/>
    <col min="1547" max="1547" width="6.28515625" style="8" customWidth="1"/>
    <col min="1548" max="1548" width="20.140625" style="8" customWidth="1"/>
    <col min="1549" max="1549" width="0" style="8" hidden="1" customWidth="1"/>
    <col min="1550" max="1550" width="6.42578125" style="8" customWidth="1"/>
    <col min="1551" max="1551" width="6.140625" style="8" customWidth="1"/>
    <col min="1552" max="1552" width="6.7109375" style="8" customWidth="1"/>
    <col min="1553" max="1553" width="6.140625" style="8" customWidth="1"/>
    <col min="1554" max="1554" width="6.7109375" style="8" customWidth="1"/>
    <col min="1555" max="1555" width="6.140625" style="8" customWidth="1"/>
    <col min="1556" max="1556" width="6.7109375" style="8" customWidth="1"/>
    <col min="1557" max="1557" width="6.140625" style="8" customWidth="1"/>
    <col min="1558" max="1558" width="6.7109375" style="8" customWidth="1"/>
    <col min="1559" max="1559" width="7.42578125" style="8" customWidth="1"/>
    <col min="1560" max="1560" width="6.7109375" style="8" customWidth="1"/>
    <col min="1561" max="1561" width="11" style="8" customWidth="1"/>
    <col min="1562" max="1562" width="11.28515625" style="8" customWidth="1"/>
    <col min="1563" max="1564" width="0" style="8" hidden="1" customWidth="1"/>
    <col min="1565" max="1565" width="4.85546875" style="8" customWidth="1"/>
    <col min="1566" max="1566" width="0" style="8" hidden="1" customWidth="1"/>
    <col min="1567" max="1567" width="25.140625" style="8" customWidth="1"/>
    <col min="1568" max="1568" width="21.85546875" style="8" customWidth="1"/>
    <col min="1569" max="1569" width="26.42578125" style="8" customWidth="1"/>
    <col min="1570" max="1787" width="9.140625" style="8"/>
    <col min="1788" max="1788" width="5.28515625" style="8" customWidth="1"/>
    <col min="1789" max="1789" width="4" style="8" customWidth="1"/>
    <col min="1790" max="1790" width="27.5703125" style="8" customWidth="1"/>
    <col min="1791" max="1791" width="3.7109375" style="8" customWidth="1"/>
    <col min="1792" max="1793" width="5.42578125" style="8" customWidth="1"/>
    <col min="1794" max="1794" width="18.42578125" style="8" customWidth="1"/>
    <col min="1795" max="1802" width="0" style="8" hidden="1" customWidth="1"/>
    <col min="1803" max="1803" width="6.28515625" style="8" customWidth="1"/>
    <col min="1804" max="1804" width="20.140625" style="8" customWidth="1"/>
    <col min="1805" max="1805" width="0" style="8" hidden="1" customWidth="1"/>
    <col min="1806" max="1806" width="6.42578125" style="8" customWidth="1"/>
    <col min="1807" max="1807" width="6.140625" style="8" customWidth="1"/>
    <col min="1808" max="1808" width="6.7109375" style="8" customWidth="1"/>
    <col min="1809" max="1809" width="6.140625" style="8" customWidth="1"/>
    <col min="1810" max="1810" width="6.7109375" style="8" customWidth="1"/>
    <col min="1811" max="1811" width="6.140625" style="8" customWidth="1"/>
    <col min="1812" max="1812" width="6.7109375" style="8" customWidth="1"/>
    <col min="1813" max="1813" width="6.140625" style="8" customWidth="1"/>
    <col min="1814" max="1814" width="6.7109375" style="8" customWidth="1"/>
    <col min="1815" max="1815" width="7.42578125" style="8" customWidth="1"/>
    <col min="1816" max="1816" width="6.7109375" style="8" customWidth="1"/>
    <col min="1817" max="1817" width="11" style="8" customWidth="1"/>
    <col min="1818" max="1818" width="11.28515625" style="8" customWidth="1"/>
    <col min="1819" max="1820" width="0" style="8" hidden="1" customWidth="1"/>
    <col min="1821" max="1821" width="4.85546875" style="8" customWidth="1"/>
    <col min="1822" max="1822" width="0" style="8" hidden="1" customWidth="1"/>
    <col min="1823" max="1823" width="25.140625" style="8" customWidth="1"/>
    <col min="1824" max="1824" width="21.85546875" style="8" customWidth="1"/>
    <col min="1825" max="1825" width="26.42578125" style="8" customWidth="1"/>
    <col min="1826" max="2043" width="9.140625" style="8"/>
    <col min="2044" max="2044" width="5.28515625" style="8" customWidth="1"/>
    <col min="2045" max="2045" width="4" style="8" customWidth="1"/>
    <col min="2046" max="2046" width="27.5703125" style="8" customWidth="1"/>
    <col min="2047" max="2047" width="3.7109375" style="8" customWidth="1"/>
    <col min="2048" max="2049" width="5.42578125" style="8" customWidth="1"/>
    <col min="2050" max="2050" width="18.42578125" style="8" customWidth="1"/>
    <col min="2051" max="2058" width="0" style="8" hidden="1" customWidth="1"/>
    <col min="2059" max="2059" width="6.28515625" style="8" customWidth="1"/>
    <col min="2060" max="2060" width="20.140625" style="8" customWidth="1"/>
    <col min="2061" max="2061" width="0" style="8" hidden="1" customWidth="1"/>
    <col min="2062" max="2062" width="6.42578125" style="8" customWidth="1"/>
    <col min="2063" max="2063" width="6.140625" style="8" customWidth="1"/>
    <col min="2064" max="2064" width="6.7109375" style="8" customWidth="1"/>
    <col min="2065" max="2065" width="6.140625" style="8" customWidth="1"/>
    <col min="2066" max="2066" width="6.7109375" style="8" customWidth="1"/>
    <col min="2067" max="2067" width="6.140625" style="8" customWidth="1"/>
    <col min="2068" max="2068" width="6.7109375" style="8" customWidth="1"/>
    <col min="2069" max="2069" width="6.140625" style="8" customWidth="1"/>
    <col min="2070" max="2070" width="6.7109375" style="8" customWidth="1"/>
    <col min="2071" max="2071" width="7.42578125" style="8" customWidth="1"/>
    <col min="2072" max="2072" width="6.7109375" style="8" customWidth="1"/>
    <col min="2073" max="2073" width="11" style="8" customWidth="1"/>
    <col min="2074" max="2074" width="11.28515625" style="8" customWidth="1"/>
    <col min="2075" max="2076" width="0" style="8" hidden="1" customWidth="1"/>
    <col min="2077" max="2077" width="4.85546875" style="8" customWidth="1"/>
    <col min="2078" max="2078" width="0" style="8" hidden="1" customWidth="1"/>
    <col min="2079" max="2079" width="25.140625" style="8" customWidth="1"/>
    <col min="2080" max="2080" width="21.85546875" style="8" customWidth="1"/>
    <col min="2081" max="2081" width="26.42578125" style="8" customWidth="1"/>
    <col min="2082" max="2299" width="9.140625" style="8"/>
    <col min="2300" max="2300" width="5.28515625" style="8" customWidth="1"/>
    <col min="2301" max="2301" width="4" style="8" customWidth="1"/>
    <col min="2302" max="2302" width="27.5703125" style="8" customWidth="1"/>
    <col min="2303" max="2303" width="3.7109375" style="8" customWidth="1"/>
    <col min="2304" max="2305" width="5.42578125" style="8" customWidth="1"/>
    <col min="2306" max="2306" width="18.42578125" style="8" customWidth="1"/>
    <col min="2307" max="2314" width="0" style="8" hidden="1" customWidth="1"/>
    <col min="2315" max="2315" width="6.28515625" style="8" customWidth="1"/>
    <col min="2316" max="2316" width="20.140625" style="8" customWidth="1"/>
    <col min="2317" max="2317" width="0" style="8" hidden="1" customWidth="1"/>
    <col min="2318" max="2318" width="6.42578125" style="8" customWidth="1"/>
    <col min="2319" max="2319" width="6.140625" style="8" customWidth="1"/>
    <col min="2320" max="2320" width="6.7109375" style="8" customWidth="1"/>
    <col min="2321" max="2321" width="6.140625" style="8" customWidth="1"/>
    <col min="2322" max="2322" width="6.7109375" style="8" customWidth="1"/>
    <col min="2323" max="2323" width="6.140625" style="8" customWidth="1"/>
    <col min="2324" max="2324" width="6.7109375" style="8" customWidth="1"/>
    <col min="2325" max="2325" width="6.140625" style="8" customWidth="1"/>
    <col min="2326" max="2326" width="6.7109375" style="8" customWidth="1"/>
    <col min="2327" max="2327" width="7.42578125" style="8" customWidth="1"/>
    <col min="2328" max="2328" width="6.7109375" style="8" customWidth="1"/>
    <col min="2329" max="2329" width="11" style="8" customWidth="1"/>
    <col min="2330" max="2330" width="11.28515625" style="8" customWidth="1"/>
    <col min="2331" max="2332" width="0" style="8" hidden="1" customWidth="1"/>
    <col min="2333" max="2333" width="4.85546875" style="8" customWidth="1"/>
    <col min="2334" max="2334" width="0" style="8" hidden="1" customWidth="1"/>
    <col min="2335" max="2335" width="25.140625" style="8" customWidth="1"/>
    <col min="2336" max="2336" width="21.85546875" style="8" customWidth="1"/>
    <col min="2337" max="2337" width="26.42578125" style="8" customWidth="1"/>
    <col min="2338" max="2555" width="9.140625" style="8"/>
    <col min="2556" max="2556" width="5.28515625" style="8" customWidth="1"/>
    <col min="2557" max="2557" width="4" style="8" customWidth="1"/>
    <col min="2558" max="2558" width="27.5703125" style="8" customWidth="1"/>
    <col min="2559" max="2559" width="3.7109375" style="8" customWidth="1"/>
    <col min="2560" max="2561" width="5.42578125" style="8" customWidth="1"/>
    <col min="2562" max="2562" width="18.42578125" style="8" customWidth="1"/>
    <col min="2563" max="2570" width="0" style="8" hidden="1" customWidth="1"/>
    <col min="2571" max="2571" width="6.28515625" style="8" customWidth="1"/>
    <col min="2572" max="2572" width="20.140625" style="8" customWidth="1"/>
    <col min="2573" max="2573" width="0" style="8" hidden="1" customWidth="1"/>
    <col min="2574" max="2574" width="6.42578125" style="8" customWidth="1"/>
    <col min="2575" max="2575" width="6.140625" style="8" customWidth="1"/>
    <col min="2576" max="2576" width="6.7109375" style="8" customWidth="1"/>
    <col min="2577" max="2577" width="6.140625" style="8" customWidth="1"/>
    <col min="2578" max="2578" width="6.7109375" style="8" customWidth="1"/>
    <col min="2579" max="2579" width="6.140625" style="8" customWidth="1"/>
    <col min="2580" max="2580" width="6.7109375" style="8" customWidth="1"/>
    <col min="2581" max="2581" width="6.140625" style="8" customWidth="1"/>
    <col min="2582" max="2582" width="6.7109375" style="8" customWidth="1"/>
    <col min="2583" max="2583" width="7.42578125" style="8" customWidth="1"/>
    <col min="2584" max="2584" width="6.7109375" style="8" customWidth="1"/>
    <col min="2585" max="2585" width="11" style="8" customWidth="1"/>
    <col min="2586" max="2586" width="11.28515625" style="8" customWidth="1"/>
    <col min="2587" max="2588" width="0" style="8" hidden="1" customWidth="1"/>
    <col min="2589" max="2589" width="4.85546875" style="8" customWidth="1"/>
    <col min="2590" max="2590" width="0" style="8" hidden="1" customWidth="1"/>
    <col min="2591" max="2591" width="25.140625" style="8" customWidth="1"/>
    <col min="2592" max="2592" width="21.85546875" style="8" customWidth="1"/>
    <col min="2593" max="2593" width="26.42578125" style="8" customWidth="1"/>
    <col min="2594" max="2811" width="9.140625" style="8"/>
    <col min="2812" max="2812" width="5.28515625" style="8" customWidth="1"/>
    <col min="2813" max="2813" width="4" style="8" customWidth="1"/>
    <col min="2814" max="2814" width="27.5703125" style="8" customWidth="1"/>
    <col min="2815" max="2815" width="3.7109375" style="8" customWidth="1"/>
    <col min="2816" max="2817" width="5.42578125" style="8" customWidth="1"/>
    <col min="2818" max="2818" width="18.42578125" style="8" customWidth="1"/>
    <col min="2819" max="2826" width="0" style="8" hidden="1" customWidth="1"/>
    <col min="2827" max="2827" width="6.28515625" style="8" customWidth="1"/>
    <col min="2828" max="2828" width="20.140625" style="8" customWidth="1"/>
    <col min="2829" max="2829" width="0" style="8" hidden="1" customWidth="1"/>
    <col min="2830" max="2830" width="6.42578125" style="8" customWidth="1"/>
    <col min="2831" max="2831" width="6.140625" style="8" customWidth="1"/>
    <col min="2832" max="2832" width="6.7109375" style="8" customWidth="1"/>
    <col min="2833" max="2833" width="6.140625" style="8" customWidth="1"/>
    <col min="2834" max="2834" width="6.7109375" style="8" customWidth="1"/>
    <col min="2835" max="2835" width="6.140625" style="8" customWidth="1"/>
    <col min="2836" max="2836" width="6.7109375" style="8" customWidth="1"/>
    <col min="2837" max="2837" width="6.140625" style="8" customWidth="1"/>
    <col min="2838" max="2838" width="6.7109375" style="8" customWidth="1"/>
    <col min="2839" max="2839" width="7.42578125" style="8" customWidth="1"/>
    <col min="2840" max="2840" width="6.7109375" style="8" customWidth="1"/>
    <col min="2841" max="2841" width="11" style="8" customWidth="1"/>
    <col min="2842" max="2842" width="11.28515625" style="8" customWidth="1"/>
    <col min="2843" max="2844" width="0" style="8" hidden="1" customWidth="1"/>
    <col min="2845" max="2845" width="4.85546875" style="8" customWidth="1"/>
    <col min="2846" max="2846" width="0" style="8" hidden="1" customWidth="1"/>
    <col min="2847" max="2847" width="25.140625" style="8" customWidth="1"/>
    <col min="2848" max="2848" width="21.85546875" style="8" customWidth="1"/>
    <col min="2849" max="2849" width="26.42578125" style="8" customWidth="1"/>
    <col min="2850" max="3067" width="9.140625" style="8"/>
    <col min="3068" max="3068" width="5.28515625" style="8" customWidth="1"/>
    <col min="3069" max="3069" width="4" style="8" customWidth="1"/>
    <col min="3070" max="3070" width="27.5703125" style="8" customWidth="1"/>
    <col min="3071" max="3071" width="3.7109375" style="8" customWidth="1"/>
    <col min="3072" max="3073" width="5.42578125" style="8" customWidth="1"/>
    <col min="3074" max="3074" width="18.42578125" style="8" customWidth="1"/>
    <col min="3075" max="3082" width="0" style="8" hidden="1" customWidth="1"/>
    <col min="3083" max="3083" width="6.28515625" style="8" customWidth="1"/>
    <col min="3084" max="3084" width="20.140625" style="8" customWidth="1"/>
    <col min="3085" max="3085" width="0" style="8" hidden="1" customWidth="1"/>
    <col min="3086" max="3086" width="6.42578125" style="8" customWidth="1"/>
    <col min="3087" max="3087" width="6.140625" style="8" customWidth="1"/>
    <col min="3088" max="3088" width="6.7109375" style="8" customWidth="1"/>
    <col min="3089" max="3089" width="6.140625" style="8" customWidth="1"/>
    <col min="3090" max="3090" width="6.7109375" style="8" customWidth="1"/>
    <col min="3091" max="3091" width="6.140625" style="8" customWidth="1"/>
    <col min="3092" max="3092" width="6.7109375" style="8" customWidth="1"/>
    <col min="3093" max="3093" width="6.140625" style="8" customWidth="1"/>
    <col min="3094" max="3094" width="6.7109375" style="8" customWidth="1"/>
    <col min="3095" max="3095" width="7.42578125" style="8" customWidth="1"/>
    <col min="3096" max="3096" width="6.7109375" style="8" customWidth="1"/>
    <col min="3097" max="3097" width="11" style="8" customWidth="1"/>
    <col min="3098" max="3098" width="11.28515625" style="8" customWidth="1"/>
    <col min="3099" max="3100" width="0" style="8" hidden="1" customWidth="1"/>
    <col min="3101" max="3101" width="4.85546875" style="8" customWidth="1"/>
    <col min="3102" max="3102" width="0" style="8" hidden="1" customWidth="1"/>
    <col min="3103" max="3103" width="25.140625" style="8" customWidth="1"/>
    <col min="3104" max="3104" width="21.85546875" style="8" customWidth="1"/>
    <col min="3105" max="3105" width="26.42578125" style="8" customWidth="1"/>
    <col min="3106" max="3323" width="9.140625" style="8"/>
    <col min="3324" max="3324" width="5.28515625" style="8" customWidth="1"/>
    <col min="3325" max="3325" width="4" style="8" customWidth="1"/>
    <col min="3326" max="3326" width="27.5703125" style="8" customWidth="1"/>
    <col min="3327" max="3327" width="3.7109375" style="8" customWidth="1"/>
    <col min="3328" max="3329" width="5.42578125" style="8" customWidth="1"/>
    <col min="3330" max="3330" width="18.42578125" style="8" customWidth="1"/>
    <col min="3331" max="3338" width="0" style="8" hidden="1" customWidth="1"/>
    <col min="3339" max="3339" width="6.28515625" style="8" customWidth="1"/>
    <col min="3340" max="3340" width="20.140625" style="8" customWidth="1"/>
    <col min="3341" max="3341" width="0" style="8" hidden="1" customWidth="1"/>
    <col min="3342" max="3342" width="6.42578125" style="8" customWidth="1"/>
    <col min="3343" max="3343" width="6.140625" style="8" customWidth="1"/>
    <col min="3344" max="3344" width="6.7109375" style="8" customWidth="1"/>
    <col min="3345" max="3345" width="6.140625" style="8" customWidth="1"/>
    <col min="3346" max="3346" width="6.7109375" style="8" customWidth="1"/>
    <col min="3347" max="3347" width="6.140625" style="8" customWidth="1"/>
    <col min="3348" max="3348" width="6.7109375" style="8" customWidth="1"/>
    <col min="3349" max="3349" width="6.140625" style="8" customWidth="1"/>
    <col min="3350" max="3350" width="6.7109375" style="8" customWidth="1"/>
    <col min="3351" max="3351" width="7.42578125" style="8" customWidth="1"/>
    <col min="3352" max="3352" width="6.7109375" style="8" customWidth="1"/>
    <col min="3353" max="3353" width="11" style="8" customWidth="1"/>
    <col min="3354" max="3354" width="11.28515625" style="8" customWidth="1"/>
    <col min="3355" max="3356" width="0" style="8" hidden="1" customWidth="1"/>
    <col min="3357" max="3357" width="4.85546875" style="8" customWidth="1"/>
    <col min="3358" max="3358" width="0" style="8" hidden="1" customWidth="1"/>
    <col min="3359" max="3359" width="25.140625" style="8" customWidth="1"/>
    <col min="3360" max="3360" width="21.85546875" style="8" customWidth="1"/>
    <col min="3361" max="3361" width="26.42578125" style="8" customWidth="1"/>
    <col min="3362" max="3579" width="9.140625" style="8"/>
    <col min="3580" max="3580" width="5.28515625" style="8" customWidth="1"/>
    <col min="3581" max="3581" width="4" style="8" customWidth="1"/>
    <col min="3582" max="3582" width="27.5703125" style="8" customWidth="1"/>
    <col min="3583" max="3583" width="3.7109375" style="8" customWidth="1"/>
    <col min="3584" max="3585" width="5.42578125" style="8" customWidth="1"/>
    <col min="3586" max="3586" width="18.42578125" style="8" customWidth="1"/>
    <col min="3587" max="3594" width="0" style="8" hidden="1" customWidth="1"/>
    <col min="3595" max="3595" width="6.28515625" style="8" customWidth="1"/>
    <col min="3596" max="3596" width="20.140625" style="8" customWidth="1"/>
    <col min="3597" max="3597" width="0" style="8" hidden="1" customWidth="1"/>
    <col min="3598" max="3598" width="6.42578125" style="8" customWidth="1"/>
    <col min="3599" max="3599" width="6.140625" style="8" customWidth="1"/>
    <col min="3600" max="3600" width="6.7109375" style="8" customWidth="1"/>
    <col min="3601" max="3601" width="6.140625" style="8" customWidth="1"/>
    <col min="3602" max="3602" width="6.7109375" style="8" customWidth="1"/>
    <col min="3603" max="3603" width="6.140625" style="8" customWidth="1"/>
    <col min="3604" max="3604" width="6.7109375" style="8" customWidth="1"/>
    <col min="3605" max="3605" width="6.140625" style="8" customWidth="1"/>
    <col min="3606" max="3606" width="6.7109375" style="8" customWidth="1"/>
    <col min="3607" max="3607" width="7.42578125" style="8" customWidth="1"/>
    <col min="3608" max="3608" width="6.7109375" style="8" customWidth="1"/>
    <col min="3609" max="3609" width="11" style="8" customWidth="1"/>
    <col min="3610" max="3610" width="11.28515625" style="8" customWidth="1"/>
    <col min="3611" max="3612" width="0" style="8" hidden="1" customWidth="1"/>
    <col min="3613" max="3613" width="4.85546875" style="8" customWidth="1"/>
    <col min="3614" max="3614" width="0" style="8" hidden="1" customWidth="1"/>
    <col min="3615" max="3615" width="25.140625" style="8" customWidth="1"/>
    <col min="3616" max="3616" width="21.85546875" style="8" customWidth="1"/>
    <col min="3617" max="3617" width="26.42578125" style="8" customWidth="1"/>
    <col min="3618" max="3835" width="9.140625" style="8"/>
    <col min="3836" max="3836" width="5.28515625" style="8" customWidth="1"/>
    <col min="3837" max="3837" width="4" style="8" customWidth="1"/>
    <col min="3838" max="3838" width="27.5703125" style="8" customWidth="1"/>
    <col min="3839" max="3839" width="3.7109375" style="8" customWidth="1"/>
    <col min="3840" max="3841" width="5.42578125" style="8" customWidth="1"/>
    <col min="3842" max="3842" width="18.42578125" style="8" customWidth="1"/>
    <col min="3843" max="3850" width="0" style="8" hidden="1" customWidth="1"/>
    <col min="3851" max="3851" width="6.28515625" style="8" customWidth="1"/>
    <col min="3852" max="3852" width="20.140625" style="8" customWidth="1"/>
    <col min="3853" max="3853" width="0" style="8" hidden="1" customWidth="1"/>
    <col min="3854" max="3854" width="6.42578125" style="8" customWidth="1"/>
    <col min="3855" max="3855" width="6.140625" style="8" customWidth="1"/>
    <col min="3856" max="3856" width="6.7109375" style="8" customWidth="1"/>
    <col min="3857" max="3857" width="6.140625" style="8" customWidth="1"/>
    <col min="3858" max="3858" width="6.7109375" style="8" customWidth="1"/>
    <col min="3859" max="3859" width="6.140625" style="8" customWidth="1"/>
    <col min="3860" max="3860" width="6.7109375" style="8" customWidth="1"/>
    <col min="3861" max="3861" width="6.140625" style="8" customWidth="1"/>
    <col min="3862" max="3862" width="6.7109375" style="8" customWidth="1"/>
    <col min="3863" max="3863" width="7.42578125" style="8" customWidth="1"/>
    <col min="3864" max="3864" width="6.7109375" style="8" customWidth="1"/>
    <col min="3865" max="3865" width="11" style="8" customWidth="1"/>
    <col min="3866" max="3866" width="11.28515625" style="8" customWidth="1"/>
    <col min="3867" max="3868" width="0" style="8" hidden="1" customWidth="1"/>
    <col min="3869" max="3869" width="4.85546875" style="8" customWidth="1"/>
    <col min="3870" max="3870" width="0" style="8" hidden="1" customWidth="1"/>
    <col min="3871" max="3871" width="25.140625" style="8" customWidth="1"/>
    <col min="3872" max="3872" width="21.85546875" style="8" customWidth="1"/>
    <col min="3873" max="3873" width="26.42578125" style="8" customWidth="1"/>
    <col min="3874" max="4091" width="9.140625" style="8"/>
    <col min="4092" max="4092" width="5.28515625" style="8" customWidth="1"/>
    <col min="4093" max="4093" width="4" style="8" customWidth="1"/>
    <col min="4094" max="4094" width="27.5703125" style="8" customWidth="1"/>
    <col min="4095" max="4095" width="3.7109375" style="8" customWidth="1"/>
    <col min="4096" max="4097" width="5.42578125" style="8" customWidth="1"/>
    <col min="4098" max="4098" width="18.42578125" style="8" customWidth="1"/>
    <col min="4099" max="4106" width="0" style="8" hidden="1" customWidth="1"/>
    <col min="4107" max="4107" width="6.28515625" style="8" customWidth="1"/>
    <col min="4108" max="4108" width="20.140625" style="8" customWidth="1"/>
    <col min="4109" max="4109" width="0" style="8" hidden="1" customWidth="1"/>
    <col min="4110" max="4110" width="6.42578125" style="8" customWidth="1"/>
    <col min="4111" max="4111" width="6.140625" style="8" customWidth="1"/>
    <col min="4112" max="4112" width="6.7109375" style="8" customWidth="1"/>
    <col min="4113" max="4113" width="6.140625" style="8" customWidth="1"/>
    <col min="4114" max="4114" width="6.7109375" style="8" customWidth="1"/>
    <col min="4115" max="4115" width="6.140625" style="8" customWidth="1"/>
    <col min="4116" max="4116" width="6.7109375" style="8" customWidth="1"/>
    <col min="4117" max="4117" width="6.140625" style="8" customWidth="1"/>
    <col min="4118" max="4118" width="6.7109375" style="8" customWidth="1"/>
    <col min="4119" max="4119" width="7.42578125" style="8" customWidth="1"/>
    <col min="4120" max="4120" width="6.7109375" style="8" customWidth="1"/>
    <col min="4121" max="4121" width="11" style="8" customWidth="1"/>
    <col min="4122" max="4122" width="11.28515625" style="8" customWidth="1"/>
    <col min="4123" max="4124" width="0" style="8" hidden="1" customWidth="1"/>
    <col min="4125" max="4125" width="4.85546875" style="8" customWidth="1"/>
    <col min="4126" max="4126" width="0" style="8" hidden="1" customWidth="1"/>
    <col min="4127" max="4127" width="25.140625" style="8" customWidth="1"/>
    <col min="4128" max="4128" width="21.85546875" style="8" customWidth="1"/>
    <col min="4129" max="4129" width="26.42578125" style="8" customWidth="1"/>
    <col min="4130" max="4347" width="9.140625" style="8"/>
    <col min="4348" max="4348" width="5.28515625" style="8" customWidth="1"/>
    <col min="4349" max="4349" width="4" style="8" customWidth="1"/>
    <col min="4350" max="4350" width="27.5703125" style="8" customWidth="1"/>
    <col min="4351" max="4351" width="3.7109375" style="8" customWidth="1"/>
    <col min="4352" max="4353" width="5.42578125" style="8" customWidth="1"/>
    <col min="4354" max="4354" width="18.42578125" style="8" customWidth="1"/>
    <col min="4355" max="4362" width="0" style="8" hidden="1" customWidth="1"/>
    <col min="4363" max="4363" width="6.28515625" style="8" customWidth="1"/>
    <col min="4364" max="4364" width="20.140625" style="8" customWidth="1"/>
    <col min="4365" max="4365" width="0" style="8" hidden="1" customWidth="1"/>
    <col min="4366" max="4366" width="6.42578125" style="8" customWidth="1"/>
    <col min="4367" max="4367" width="6.140625" style="8" customWidth="1"/>
    <col min="4368" max="4368" width="6.7109375" style="8" customWidth="1"/>
    <col min="4369" max="4369" width="6.140625" style="8" customWidth="1"/>
    <col min="4370" max="4370" width="6.7109375" style="8" customWidth="1"/>
    <col min="4371" max="4371" width="6.140625" style="8" customWidth="1"/>
    <col min="4372" max="4372" width="6.7109375" style="8" customWidth="1"/>
    <col min="4373" max="4373" width="6.140625" style="8" customWidth="1"/>
    <col min="4374" max="4374" width="6.7109375" style="8" customWidth="1"/>
    <col min="4375" max="4375" width="7.42578125" style="8" customWidth="1"/>
    <col min="4376" max="4376" width="6.7109375" style="8" customWidth="1"/>
    <col min="4377" max="4377" width="11" style="8" customWidth="1"/>
    <col min="4378" max="4378" width="11.28515625" style="8" customWidth="1"/>
    <col min="4379" max="4380" width="0" style="8" hidden="1" customWidth="1"/>
    <col min="4381" max="4381" width="4.85546875" style="8" customWidth="1"/>
    <col min="4382" max="4382" width="0" style="8" hidden="1" customWidth="1"/>
    <col min="4383" max="4383" width="25.140625" style="8" customWidth="1"/>
    <col min="4384" max="4384" width="21.85546875" style="8" customWidth="1"/>
    <col min="4385" max="4385" width="26.42578125" style="8" customWidth="1"/>
    <col min="4386" max="4603" width="9.140625" style="8"/>
    <col min="4604" max="4604" width="5.28515625" style="8" customWidth="1"/>
    <col min="4605" max="4605" width="4" style="8" customWidth="1"/>
    <col min="4606" max="4606" width="27.5703125" style="8" customWidth="1"/>
    <col min="4607" max="4607" width="3.7109375" style="8" customWidth="1"/>
    <col min="4608" max="4609" width="5.42578125" style="8" customWidth="1"/>
    <col min="4610" max="4610" width="18.42578125" style="8" customWidth="1"/>
    <col min="4611" max="4618" width="0" style="8" hidden="1" customWidth="1"/>
    <col min="4619" max="4619" width="6.28515625" style="8" customWidth="1"/>
    <col min="4620" max="4620" width="20.140625" style="8" customWidth="1"/>
    <col min="4621" max="4621" width="0" style="8" hidden="1" customWidth="1"/>
    <col min="4622" max="4622" width="6.42578125" style="8" customWidth="1"/>
    <col min="4623" max="4623" width="6.140625" style="8" customWidth="1"/>
    <col min="4624" max="4624" width="6.7109375" style="8" customWidth="1"/>
    <col min="4625" max="4625" width="6.140625" style="8" customWidth="1"/>
    <col min="4626" max="4626" width="6.7109375" style="8" customWidth="1"/>
    <col min="4627" max="4627" width="6.140625" style="8" customWidth="1"/>
    <col min="4628" max="4628" width="6.7109375" style="8" customWidth="1"/>
    <col min="4629" max="4629" width="6.140625" style="8" customWidth="1"/>
    <col min="4630" max="4630" width="6.7109375" style="8" customWidth="1"/>
    <col min="4631" max="4631" width="7.42578125" style="8" customWidth="1"/>
    <col min="4632" max="4632" width="6.7109375" style="8" customWidth="1"/>
    <col min="4633" max="4633" width="11" style="8" customWidth="1"/>
    <col min="4634" max="4634" width="11.28515625" style="8" customWidth="1"/>
    <col min="4635" max="4636" width="0" style="8" hidden="1" customWidth="1"/>
    <col min="4637" max="4637" width="4.85546875" style="8" customWidth="1"/>
    <col min="4638" max="4638" width="0" style="8" hidden="1" customWidth="1"/>
    <col min="4639" max="4639" width="25.140625" style="8" customWidth="1"/>
    <col min="4640" max="4640" width="21.85546875" style="8" customWidth="1"/>
    <col min="4641" max="4641" width="26.42578125" style="8" customWidth="1"/>
    <col min="4642" max="4859" width="9.140625" style="8"/>
    <col min="4860" max="4860" width="5.28515625" style="8" customWidth="1"/>
    <col min="4861" max="4861" width="4" style="8" customWidth="1"/>
    <col min="4862" max="4862" width="27.5703125" style="8" customWidth="1"/>
    <col min="4863" max="4863" width="3.7109375" style="8" customWidth="1"/>
    <col min="4864" max="4865" width="5.42578125" style="8" customWidth="1"/>
    <col min="4866" max="4866" width="18.42578125" style="8" customWidth="1"/>
    <col min="4867" max="4874" width="0" style="8" hidden="1" customWidth="1"/>
    <col min="4875" max="4875" width="6.28515625" style="8" customWidth="1"/>
    <col min="4876" max="4876" width="20.140625" style="8" customWidth="1"/>
    <col min="4877" max="4877" width="0" style="8" hidden="1" customWidth="1"/>
    <col min="4878" max="4878" width="6.42578125" style="8" customWidth="1"/>
    <col min="4879" max="4879" width="6.140625" style="8" customWidth="1"/>
    <col min="4880" max="4880" width="6.7109375" style="8" customWidth="1"/>
    <col min="4881" max="4881" width="6.140625" style="8" customWidth="1"/>
    <col min="4882" max="4882" width="6.7109375" style="8" customWidth="1"/>
    <col min="4883" max="4883" width="6.140625" style="8" customWidth="1"/>
    <col min="4884" max="4884" width="6.7109375" style="8" customWidth="1"/>
    <col min="4885" max="4885" width="6.140625" style="8" customWidth="1"/>
    <col min="4886" max="4886" width="6.7109375" style="8" customWidth="1"/>
    <col min="4887" max="4887" width="7.42578125" style="8" customWidth="1"/>
    <col min="4888" max="4888" width="6.7109375" style="8" customWidth="1"/>
    <col min="4889" max="4889" width="11" style="8" customWidth="1"/>
    <col min="4890" max="4890" width="11.28515625" style="8" customWidth="1"/>
    <col min="4891" max="4892" width="0" style="8" hidden="1" customWidth="1"/>
    <col min="4893" max="4893" width="4.85546875" style="8" customWidth="1"/>
    <col min="4894" max="4894" width="0" style="8" hidden="1" customWidth="1"/>
    <col min="4895" max="4895" width="25.140625" style="8" customWidth="1"/>
    <col min="4896" max="4896" width="21.85546875" style="8" customWidth="1"/>
    <col min="4897" max="4897" width="26.42578125" style="8" customWidth="1"/>
    <col min="4898" max="5115" width="9.140625" style="8"/>
    <col min="5116" max="5116" width="5.28515625" style="8" customWidth="1"/>
    <col min="5117" max="5117" width="4" style="8" customWidth="1"/>
    <col min="5118" max="5118" width="27.5703125" style="8" customWidth="1"/>
    <col min="5119" max="5119" width="3.7109375" style="8" customWidth="1"/>
    <col min="5120" max="5121" width="5.42578125" style="8" customWidth="1"/>
    <col min="5122" max="5122" width="18.42578125" style="8" customWidth="1"/>
    <col min="5123" max="5130" width="0" style="8" hidden="1" customWidth="1"/>
    <col min="5131" max="5131" width="6.28515625" style="8" customWidth="1"/>
    <col min="5132" max="5132" width="20.140625" style="8" customWidth="1"/>
    <col min="5133" max="5133" width="0" style="8" hidden="1" customWidth="1"/>
    <col min="5134" max="5134" width="6.42578125" style="8" customWidth="1"/>
    <col min="5135" max="5135" width="6.140625" style="8" customWidth="1"/>
    <col min="5136" max="5136" width="6.7109375" style="8" customWidth="1"/>
    <col min="5137" max="5137" width="6.140625" style="8" customWidth="1"/>
    <col min="5138" max="5138" width="6.7109375" style="8" customWidth="1"/>
    <col min="5139" max="5139" width="6.140625" style="8" customWidth="1"/>
    <col min="5140" max="5140" width="6.7109375" style="8" customWidth="1"/>
    <col min="5141" max="5141" width="6.140625" style="8" customWidth="1"/>
    <col min="5142" max="5142" width="6.7109375" style="8" customWidth="1"/>
    <col min="5143" max="5143" width="7.42578125" style="8" customWidth="1"/>
    <col min="5144" max="5144" width="6.7109375" style="8" customWidth="1"/>
    <col min="5145" max="5145" width="11" style="8" customWidth="1"/>
    <col min="5146" max="5146" width="11.28515625" style="8" customWidth="1"/>
    <col min="5147" max="5148" width="0" style="8" hidden="1" customWidth="1"/>
    <col min="5149" max="5149" width="4.85546875" style="8" customWidth="1"/>
    <col min="5150" max="5150" width="0" style="8" hidden="1" customWidth="1"/>
    <col min="5151" max="5151" width="25.140625" style="8" customWidth="1"/>
    <col min="5152" max="5152" width="21.85546875" style="8" customWidth="1"/>
    <col min="5153" max="5153" width="26.42578125" style="8" customWidth="1"/>
    <col min="5154" max="5371" width="9.140625" style="8"/>
    <col min="5372" max="5372" width="5.28515625" style="8" customWidth="1"/>
    <col min="5373" max="5373" width="4" style="8" customWidth="1"/>
    <col min="5374" max="5374" width="27.5703125" style="8" customWidth="1"/>
    <col min="5375" max="5375" width="3.7109375" style="8" customWidth="1"/>
    <col min="5376" max="5377" width="5.42578125" style="8" customWidth="1"/>
    <col min="5378" max="5378" width="18.42578125" style="8" customWidth="1"/>
    <col min="5379" max="5386" width="0" style="8" hidden="1" customWidth="1"/>
    <col min="5387" max="5387" width="6.28515625" style="8" customWidth="1"/>
    <col min="5388" max="5388" width="20.140625" style="8" customWidth="1"/>
    <col min="5389" max="5389" width="0" style="8" hidden="1" customWidth="1"/>
    <col min="5390" max="5390" width="6.42578125" style="8" customWidth="1"/>
    <col min="5391" max="5391" width="6.140625" style="8" customWidth="1"/>
    <col min="5392" max="5392" width="6.7109375" style="8" customWidth="1"/>
    <col min="5393" max="5393" width="6.140625" style="8" customWidth="1"/>
    <col min="5394" max="5394" width="6.7109375" style="8" customWidth="1"/>
    <col min="5395" max="5395" width="6.140625" style="8" customWidth="1"/>
    <col min="5396" max="5396" width="6.7109375" style="8" customWidth="1"/>
    <col min="5397" max="5397" width="6.140625" style="8" customWidth="1"/>
    <col min="5398" max="5398" width="6.7109375" style="8" customWidth="1"/>
    <col min="5399" max="5399" width="7.42578125" style="8" customWidth="1"/>
    <col min="5400" max="5400" width="6.7109375" style="8" customWidth="1"/>
    <col min="5401" max="5401" width="11" style="8" customWidth="1"/>
    <col min="5402" max="5402" width="11.28515625" style="8" customWidth="1"/>
    <col min="5403" max="5404" width="0" style="8" hidden="1" customWidth="1"/>
    <col min="5405" max="5405" width="4.85546875" style="8" customWidth="1"/>
    <col min="5406" max="5406" width="0" style="8" hidden="1" customWidth="1"/>
    <col min="5407" max="5407" width="25.140625" style="8" customWidth="1"/>
    <col min="5408" max="5408" width="21.85546875" style="8" customWidth="1"/>
    <col min="5409" max="5409" width="26.42578125" style="8" customWidth="1"/>
    <col min="5410" max="5627" width="9.140625" style="8"/>
    <col min="5628" max="5628" width="5.28515625" style="8" customWidth="1"/>
    <col min="5629" max="5629" width="4" style="8" customWidth="1"/>
    <col min="5630" max="5630" width="27.5703125" style="8" customWidth="1"/>
    <col min="5631" max="5631" width="3.7109375" style="8" customWidth="1"/>
    <col min="5632" max="5633" width="5.42578125" style="8" customWidth="1"/>
    <col min="5634" max="5634" width="18.42578125" style="8" customWidth="1"/>
    <col min="5635" max="5642" width="0" style="8" hidden="1" customWidth="1"/>
    <col min="5643" max="5643" width="6.28515625" style="8" customWidth="1"/>
    <col min="5644" max="5644" width="20.140625" style="8" customWidth="1"/>
    <col min="5645" max="5645" width="0" style="8" hidden="1" customWidth="1"/>
    <col min="5646" max="5646" width="6.42578125" style="8" customWidth="1"/>
    <col min="5647" max="5647" width="6.140625" style="8" customWidth="1"/>
    <col min="5648" max="5648" width="6.7109375" style="8" customWidth="1"/>
    <col min="5649" max="5649" width="6.140625" style="8" customWidth="1"/>
    <col min="5650" max="5650" width="6.7109375" style="8" customWidth="1"/>
    <col min="5651" max="5651" width="6.140625" style="8" customWidth="1"/>
    <col min="5652" max="5652" width="6.7109375" style="8" customWidth="1"/>
    <col min="5653" max="5653" width="6.140625" style="8" customWidth="1"/>
    <col min="5654" max="5654" width="6.7109375" style="8" customWidth="1"/>
    <col min="5655" max="5655" width="7.42578125" style="8" customWidth="1"/>
    <col min="5656" max="5656" width="6.7109375" style="8" customWidth="1"/>
    <col min="5657" max="5657" width="11" style="8" customWidth="1"/>
    <col min="5658" max="5658" width="11.28515625" style="8" customWidth="1"/>
    <col min="5659" max="5660" width="0" style="8" hidden="1" customWidth="1"/>
    <col min="5661" max="5661" width="4.85546875" style="8" customWidth="1"/>
    <col min="5662" max="5662" width="0" style="8" hidden="1" customWidth="1"/>
    <col min="5663" max="5663" width="25.140625" style="8" customWidth="1"/>
    <col min="5664" max="5664" width="21.85546875" style="8" customWidth="1"/>
    <col min="5665" max="5665" width="26.42578125" style="8" customWidth="1"/>
    <col min="5666" max="5883" width="9.140625" style="8"/>
    <col min="5884" max="5884" width="5.28515625" style="8" customWidth="1"/>
    <col min="5885" max="5885" width="4" style="8" customWidth="1"/>
    <col min="5886" max="5886" width="27.5703125" style="8" customWidth="1"/>
    <col min="5887" max="5887" width="3.7109375" style="8" customWidth="1"/>
    <col min="5888" max="5889" width="5.42578125" style="8" customWidth="1"/>
    <col min="5890" max="5890" width="18.42578125" style="8" customWidth="1"/>
    <col min="5891" max="5898" width="0" style="8" hidden="1" customWidth="1"/>
    <col min="5899" max="5899" width="6.28515625" style="8" customWidth="1"/>
    <col min="5900" max="5900" width="20.140625" style="8" customWidth="1"/>
    <col min="5901" max="5901" width="0" style="8" hidden="1" customWidth="1"/>
    <col min="5902" max="5902" width="6.42578125" style="8" customWidth="1"/>
    <col min="5903" max="5903" width="6.140625" style="8" customWidth="1"/>
    <col min="5904" max="5904" width="6.7109375" style="8" customWidth="1"/>
    <col min="5905" max="5905" width="6.140625" style="8" customWidth="1"/>
    <col min="5906" max="5906" width="6.7109375" style="8" customWidth="1"/>
    <col min="5907" max="5907" width="6.140625" style="8" customWidth="1"/>
    <col min="5908" max="5908" width="6.7109375" style="8" customWidth="1"/>
    <col min="5909" max="5909" width="6.140625" style="8" customWidth="1"/>
    <col min="5910" max="5910" width="6.7109375" style="8" customWidth="1"/>
    <col min="5911" max="5911" width="7.42578125" style="8" customWidth="1"/>
    <col min="5912" max="5912" width="6.7109375" style="8" customWidth="1"/>
    <col min="5913" max="5913" width="11" style="8" customWidth="1"/>
    <col min="5914" max="5914" width="11.28515625" style="8" customWidth="1"/>
    <col min="5915" max="5916" width="0" style="8" hidden="1" customWidth="1"/>
    <col min="5917" max="5917" width="4.85546875" style="8" customWidth="1"/>
    <col min="5918" max="5918" width="0" style="8" hidden="1" customWidth="1"/>
    <col min="5919" max="5919" width="25.140625" style="8" customWidth="1"/>
    <col min="5920" max="5920" width="21.85546875" style="8" customWidth="1"/>
    <col min="5921" max="5921" width="26.42578125" style="8" customWidth="1"/>
    <col min="5922" max="6139" width="9.140625" style="8"/>
    <col min="6140" max="6140" width="5.28515625" style="8" customWidth="1"/>
    <col min="6141" max="6141" width="4" style="8" customWidth="1"/>
    <col min="6142" max="6142" width="27.5703125" style="8" customWidth="1"/>
    <col min="6143" max="6143" width="3.7109375" style="8" customWidth="1"/>
    <col min="6144" max="6145" width="5.42578125" style="8" customWidth="1"/>
    <col min="6146" max="6146" width="18.42578125" style="8" customWidth="1"/>
    <col min="6147" max="6154" width="0" style="8" hidden="1" customWidth="1"/>
    <col min="6155" max="6155" width="6.28515625" style="8" customWidth="1"/>
    <col min="6156" max="6156" width="20.140625" style="8" customWidth="1"/>
    <col min="6157" max="6157" width="0" style="8" hidden="1" customWidth="1"/>
    <col min="6158" max="6158" width="6.42578125" style="8" customWidth="1"/>
    <col min="6159" max="6159" width="6.140625" style="8" customWidth="1"/>
    <col min="6160" max="6160" width="6.7109375" style="8" customWidth="1"/>
    <col min="6161" max="6161" width="6.140625" style="8" customWidth="1"/>
    <col min="6162" max="6162" width="6.7109375" style="8" customWidth="1"/>
    <col min="6163" max="6163" width="6.140625" style="8" customWidth="1"/>
    <col min="6164" max="6164" width="6.7109375" style="8" customWidth="1"/>
    <col min="6165" max="6165" width="6.140625" style="8" customWidth="1"/>
    <col min="6166" max="6166" width="6.7109375" style="8" customWidth="1"/>
    <col min="6167" max="6167" width="7.42578125" style="8" customWidth="1"/>
    <col min="6168" max="6168" width="6.7109375" style="8" customWidth="1"/>
    <col min="6169" max="6169" width="11" style="8" customWidth="1"/>
    <col min="6170" max="6170" width="11.28515625" style="8" customWidth="1"/>
    <col min="6171" max="6172" width="0" style="8" hidden="1" customWidth="1"/>
    <col min="6173" max="6173" width="4.85546875" style="8" customWidth="1"/>
    <col min="6174" max="6174" width="0" style="8" hidden="1" customWidth="1"/>
    <col min="6175" max="6175" width="25.140625" style="8" customWidth="1"/>
    <col min="6176" max="6176" width="21.85546875" style="8" customWidth="1"/>
    <col min="6177" max="6177" width="26.42578125" style="8" customWidth="1"/>
    <col min="6178" max="6395" width="9.140625" style="8"/>
    <col min="6396" max="6396" width="5.28515625" style="8" customWidth="1"/>
    <col min="6397" max="6397" width="4" style="8" customWidth="1"/>
    <col min="6398" max="6398" width="27.5703125" style="8" customWidth="1"/>
    <col min="6399" max="6399" width="3.7109375" style="8" customWidth="1"/>
    <col min="6400" max="6401" width="5.42578125" style="8" customWidth="1"/>
    <col min="6402" max="6402" width="18.42578125" style="8" customWidth="1"/>
    <col min="6403" max="6410" width="0" style="8" hidden="1" customWidth="1"/>
    <col min="6411" max="6411" width="6.28515625" style="8" customWidth="1"/>
    <col min="6412" max="6412" width="20.140625" style="8" customWidth="1"/>
    <col min="6413" max="6413" width="0" style="8" hidden="1" customWidth="1"/>
    <col min="6414" max="6414" width="6.42578125" style="8" customWidth="1"/>
    <col min="6415" max="6415" width="6.140625" style="8" customWidth="1"/>
    <col min="6416" max="6416" width="6.7109375" style="8" customWidth="1"/>
    <col min="6417" max="6417" width="6.140625" style="8" customWidth="1"/>
    <col min="6418" max="6418" width="6.7109375" style="8" customWidth="1"/>
    <col min="6419" max="6419" width="6.140625" style="8" customWidth="1"/>
    <col min="6420" max="6420" width="6.7109375" style="8" customWidth="1"/>
    <col min="6421" max="6421" width="6.140625" style="8" customWidth="1"/>
    <col min="6422" max="6422" width="6.7109375" style="8" customWidth="1"/>
    <col min="6423" max="6423" width="7.42578125" style="8" customWidth="1"/>
    <col min="6424" max="6424" width="6.7109375" style="8" customWidth="1"/>
    <col min="6425" max="6425" width="11" style="8" customWidth="1"/>
    <col min="6426" max="6426" width="11.28515625" style="8" customWidth="1"/>
    <col min="6427" max="6428" width="0" style="8" hidden="1" customWidth="1"/>
    <col min="6429" max="6429" width="4.85546875" style="8" customWidth="1"/>
    <col min="6430" max="6430" width="0" style="8" hidden="1" customWidth="1"/>
    <col min="6431" max="6431" width="25.140625" style="8" customWidth="1"/>
    <col min="6432" max="6432" width="21.85546875" style="8" customWidth="1"/>
    <col min="6433" max="6433" width="26.42578125" style="8" customWidth="1"/>
    <col min="6434" max="6651" width="9.140625" style="8"/>
    <col min="6652" max="6652" width="5.28515625" style="8" customWidth="1"/>
    <col min="6653" max="6653" width="4" style="8" customWidth="1"/>
    <col min="6654" max="6654" width="27.5703125" style="8" customWidth="1"/>
    <col min="6655" max="6655" width="3.7109375" style="8" customWidth="1"/>
    <col min="6656" max="6657" width="5.42578125" style="8" customWidth="1"/>
    <col min="6658" max="6658" width="18.42578125" style="8" customWidth="1"/>
    <col min="6659" max="6666" width="0" style="8" hidden="1" customWidth="1"/>
    <col min="6667" max="6667" width="6.28515625" style="8" customWidth="1"/>
    <col min="6668" max="6668" width="20.140625" style="8" customWidth="1"/>
    <col min="6669" max="6669" width="0" style="8" hidden="1" customWidth="1"/>
    <col min="6670" max="6670" width="6.42578125" style="8" customWidth="1"/>
    <col min="6671" max="6671" width="6.140625" style="8" customWidth="1"/>
    <col min="6672" max="6672" width="6.7109375" style="8" customWidth="1"/>
    <col min="6673" max="6673" width="6.140625" style="8" customWidth="1"/>
    <col min="6674" max="6674" width="6.7109375" style="8" customWidth="1"/>
    <col min="6675" max="6675" width="6.140625" style="8" customWidth="1"/>
    <col min="6676" max="6676" width="6.7109375" style="8" customWidth="1"/>
    <col min="6677" max="6677" width="6.140625" style="8" customWidth="1"/>
    <col min="6678" max="6678" width="6.7109375" style="8" customWidth="1"/>
    <col min="6679" max="6679" width="7.42578125" style="8" customWidth="1"/>
    <col min="6680" max="6680" width="6.7109375" style="8" customWidth="1"/>
    <col min="6681" max="6681" width="11" style="8" customWidth="1"/>
    <col min="6682" max="6682" width="11.28515625" style="8" customWidth="1"/>
    <col min="6683" max="6684" width="0" style="8" hidden="1" customWidth="1"/>
    <col min="6685" max="6685" width="4.85546875" style="8" customWidth="1"/>
    <col min="6686" max="6686" width="0" style="8" hidden="1" customWidth="1"/>
    <col min="6687" max="6687" width="25.140625" style="8" customWidth="1"/>
    <col min="6688" max="6688" width="21.85546875" style="8" customWidth="1"/>
    <col min="6689" max="6689" width="26.42578125" style="8" customWidth="1"/>
    <col min="6690" max="6907" width="9.140625" style="8"/>
    <col min="6908" max="6908" width="5.28515625" style="8" customWidth="1"/>
    <col min="6909" max="6909" width="4" style="8" customWidth="1"/>
    <col min="6910" max="6910" width="27.5703125" style="8" customWidth="1"/>
    <col min="6911" max="6911" width="3.7109375" style="8" customWidth="1"/>
    <col min="6912" max="6913" width="5.42578125" style="8" customWidth="1"/>
    <col min="6914" max="6914" width="18.42578125" style="8" customWidth="1"/>
    <col min="6915" max="6922" width="0" style="8" hidden="1" customWidth="1"/>
    <col min="6923" max="6923" width="6.28515625" style="8" customWidth="1"/>
    <col min="6924" max="6924" width="20.140625" style="8" customWidth="1"/>
    <col min="6925" max="6925" width="0" style="8" hidden="1" customWidth="1"/>
    <col min="6926" max="6926" width="6.42578125" style="8" customWidth="1"/>
    <col min="6927" max="6927" width="6.140625" style="8" customWidth="1"/>
    <col min="6928" max="6928" width="6.7109375" style="8" customWidth="1"/>
    <col min="6929" max="6929" width="6.140625" style="8" customWidth="1"/>
    <col min="6930" max="6930" width="6.7109375" style="8" customWidth="1"/>
    <col min="6931" max="6931" width="6.140625" style="8" customWidth="1"/>
    <col min="6932" max="6932" width="6.7109375" style="8" customWidth="1"/>
    <col min="6933" max="6933" width="6.140625" style="8" customWidth="1"/>
    <col min="6934" max="6934" width="6.7109375" style="8" customWidth="1"/>
    <col min="6935" max="6935" width="7.42578125" style="8" customWidth="1"/>
    <col min="6936" max="6936" width="6.7109375" style="8" customWidth="1"/>
    <col min="6937" max="6937" width="11" style="8" customWidth="1"/>
    <col min="6938" max="6938" width="11.28515625" style="8" customWidth="1"/>
    <col min="6939" max="6940" width="0" style="8" hidden="1" customWidth="1"/>
    <col min="6941" max="6941" width="4.85546875" style="8" customWidth="1"/>
    <col min="6942" max="6942" width="0" style="8" hidden="1" customWidth="1"/>
    <col min="6943" max="6943" width="25.140625" style="8" customWidth="1"/>
    <col min="6944" max="6944" width="21.85546875" style="8" customWidth="1"/>
    <col min="6945" max="6945" width="26.42578125" style="8" customWidth="1"/>
    <col min="6946" max="7163" width="9.140625" style="8"/>
    <col min="7164" max="7164" width="5.28515625" style="8" customWidth="1"/>
    <col min="7165" max="7165" width="4" style="8" customWidth="1"/>
    <col min="7166" max="7166" width="27.5703125" style="8" customWidth="1"/>
    <col min="7167" max="7167" width="3.7109375" style="8" customWidth="1"/>
    <col min="7168" max="7169" width="5.42578125" style="8" customWidth="1"/>
    <col min="7170" max="7170" width="18.42578125" style="8" customWidth="1"/>
    <col min="7171" max="7178" width="0" style="8" hidden="1" customWidth="1"/>
    <col min="7179" max="7179" width="6.28515625" style="8" customWidth="1"/>
    <col min="7180" max="7180" width="20.140625" style="8" customWidth="1"/>
    <col min="7181" max="7181" width="0" style="8" hidden="1" customWidth="1"/>
    <col min="7182" max="7182" width="6.42578125" style="8" customWidth="1"/>
    <col min="7183" max="7183" width="6.140625" style="8" customWidth="1"/>
    <col min="7184" max="7184" width="6.7109375" style="8" customWidth="1"/>
    <col min="7185" max="7185" width="6.140625" style="8" customWidth="1"/>
    <col min="7186" max="7186" width="6.7109375" style="8" customWidth="1"/>
    <col min="7187" max="7187" width="6.140625" style="8" customWidth="1"/>
    <col min="7188" max="7188" width="6.7109375" style="8" customWidth="1"/>
    <col min="7189" max="7189" width="6.140625" style="8" customWidth="1"/>
    <col min="7190" max="7190" width="6.7109375" style="8" customWidth="1"/>
    <col min="7191" max="7191" width="7.42578125" style="8" customWidth="1"/>
    <col min="7192" max="7192" width="6.7109375" style="8" customWidth="1"/>
    <col min="7193" max="7193" width="11" style="8" customWidth="1"/>
    <col min="7194" max="7194" width="11.28515625" style="8" customWidth="1"/>
    <col min="7195" max="7196" width="0" style="8" hidden="1" customWidth="1"/>
    <col min="7197" max="7197" width="4.85546875" style="8" customWidth="1"/>
    <col min="7198" max="7198" width="0" style="8" hidden="1" customWidth="1"/>
    <col min="7199" max="7199" width="25.140625" style="8" customWidth="1"/>
    <col min="7200" max="7200" width="21.85546875" style="8" customWidth="1"/>
    <col min="7201" max="7201" width="26.42578125" style="8" customWidth="1"/>
    <col min="7202" max="7419" width="9.140625" style="8"/>
    <col min="7420" max="7420" width="5.28515625" style="8" customWidth="1"/>
    <col min="7421" max="7421" width="4" style="8" customWidth="1"/>
    <col min="7422" max="7422" width="27.5703125" style="8" customWidth="1"/>
    <col min="7423" max="7423" width="3.7109375" style="8" customWidth="1"/>
    <col min="7424" max="7425" width="5.42578125" style="8" customWidth="1"/>
    <col min="7426" max="7426" width="18.42578125" style="8" customWidth="1"/>
    <col min="7427" max="7434" width="0" style="8" hidden="1" customWidth="1"/>
    <col min="7435" max="7435" width="6.28515625" style="8" customWidth="1"/>
    <col min="7436" max="7436" width="20.140625" style="8" customWidth="1"/>
    <col min="7437" max="7437" width="0" style="8" hidden="1" customWidth="1"/>
    <col min="7438" max="7438" width="6.42578125" style="8" customWidth="1"/>
    <col min="7439" max="7439" width="6.140625" style="8" customWidth="1"/>
    <col min="7440" max="7440" width="6.7109375" style="8" customWidth="1"/>
    <col min="7441" max="7441" width="6.140625" style="8" customWidth="1"/>
    <col min="7442" max="7442" width="6.7109375" style="8" customWidth="1"/>
    <col min="7443" max="7443" width="6.140625" style="8" customWidth="1"/>
    <col min="7444" max="7444" width="6.7109375" style="8" customWidth="1"/>
    <col min="7445" max="7445" width="6.140625" style="8" customWidth="1"/>
    <col min="7446" max="7446" width="6.7109375" style="8" customWidth="1"/>
    <col min="7447" max="7447" width="7.42578125" style="8" customWidth="1"/>
    <col min="7448" max="7448" width="6.7109375" style="8" customWidth="1"/>
    <col min="7449" max="7449" width="11" style="8" customWidth="1"/>
    <col min="7450" max="7450" width="11.28515625" style="8" customWidth="1"/>
    <col min="7451" max="7452" width="0" style="8" hidden="1" customWidth="1"/>
    <col min="7453" max="7453" width="4.85546875" style="8" customWidth="1"/>
    <col min="7454" max="7454" width="0" style="8" hidden="1" customWidth="1"/>
    <col min="7455" max="7455" width="25.140625" style="8" customWidth="1"/>
    <col min="7456" max="7456" width="21.85546875" style="8" customWidth="1"/>
    <col min="7457" max="7457" width="26.42578125" style="8" customWidth="1"/>
    <col min="7458" max="7675" width="9.140625" style="8"/>
    <col min="7676" max="7676" width="5.28515625" style="8" customWidth="1"/>
    <col min="7677" max="7677" width="4" style="8" customWidth="1"/>
    <col min="7678" max="7678" width="27.5703125" style="8" customWidth="1"/>
    <col min="7679" max="7679" width="3.7109375" style="8" customWidth="1"/>
    <col min="7680" max="7681" width="5.42578125" style="8" customWidth="1"/>
    <col min="7682" max="7682" width="18.42578125" style="8" customWidth="1"/>
    <col min="7683" max="7690" width="0" style="8" hidden="1" customWidth="1"/>
    <col min="7691" max="7691" width="6.28515625" style="8" customWidth="1"/>
    <col min="7692" max="7692" width="20.140625" style="8" customWidth="1"/>
    <col min="7693" max="7693" width="0" style="8" hidden="1" customWidth="1"/>
    <col min="7694" max="7694" width="6.42578125" style="8" customWidth="1"/>
    <col min="7695" max="7695" width="6.140625" style="8" customWidth="1"/>
    <col min="7696" max="7696" width="6.7109375" style="8" customWidth="1"/>
    <col min="7697" max="7697" width="6.140625" style="8" customWidth="1"/>
    <col min="7698" max="7698" width="6.7109375" style="8" customWidth="1"/>
    <col min="7699" max="7699" width="6.140625" style="8" customWidth="1"/>
    <col min="7700" max="7700" width="6.7109375" style="8" customWidth="1"/>
    <col min="7701" max="7701" width="6.140625" style="8" customWidth="1"/>
    <col min="7702" max="7702" width="6.7109375" style="8" customWidth="1"/>
    <col min="7703" max="7703" width="7.42578125" style="8" customWidth="1"/>
    <col min="7704" max="7704" width="6.7109375" style="8" customWidth="1"/>
    <col min="7705" max="7705" width="11" style="8" customWidth="1"/>
    <col min="7706" max="7706" width="11.28515625" style="8" customWidth="1"/>
    <col min="7707" max="7708" width="0" style="8" hidden="1" customWidth="1"/>
    <col min="7709" max="7709" width="4.85546875" style="8" customWidth="1"/>
    <col min="7710" max="7710" width="0" style="8" hidden="1" customWidth="1"/>
    <col min="7711" max="7711" width="25.140625" style="8" customWidth="1"/>
    <col min="7712" max="7712" width="21.85546875" style="8" customWidth="1"/>
    <col min="7713" max="7713" width="26.42578125" style="8" customWidth="1"/>
    <col min="7714" max="7931" width="9.140625" style="8"/>
    <col min="7932" max="7932" width="5.28515625" style="8" customWidth="1"/>
    <col min="7933" max="7933" width="4" style="8" customWidth="1"/>
    <col min="7934" max="7934" width="27.5703125" style="8" customWidth="1"/>
    <col min="7935" max="7935" width="3.7109375" style="8" customWidth="1"/>
    <col min="7936" max="7937" width="5.42578125" style="8" customWidth="1"/>
    <col min="7938" max="7938" width="18.42578125" style="8" customWidth="1"/>
    <col min="7939" max="7946" width="0" style="8" hidden="1" customWidth="1"/>
    <col min="7947" max="7947" width="6.28515625" style="8" customWidth="1"/>
    <col min="7948" max="7948" width="20.140625" style="8" customWidth="1"/>
    <col min="7949" max="7949" width="0" style="8" hidden="1" customWidth="1"/>
    <col min="7950" max="7950" width="6.42578125" style="8" customWidth="1"/>
    <col min="7951" max="7951" width="6.140625" style="8" customWidth="1"/>
    <col min="7952" max="7952" width="6.7109375" style="8" customWidth="1"/>
    <col min="7953" max="7953" width="6.140625" style="8" customWidth="1"/>
    <col min="7954" max="7954" width="6.7109375" style="8" customWidth="1"/>
    <col min="7955" max="7955" width="6.140625" style="8" customWidth="1"/>
    <col min="7956" max="7956" width="6.7109375" style="8" customWidth="1"/>
    <col min="7957" max="7957" width="6.140625" style="8" customWidth="1"/>
    <col min="7958" max="7958" width="6.7109375" style="8" customWidth="1"/>
    <col min="7959" max="7959" width="7.42578125" style="8" customWidth="1"/>
    <col min="7960" max="7960" width="6.7109375" style="8" customWidth="1"/>
    <col min="7961" max="7961" width="11" style="8" customWidth="1"/>
    <col min="7962" max="7962" width="11.28515625" style="8" customWidth="1"/>
    <col min="7963" max="7964" width="0" style="8" hidden="1" customWidth="1"/>
    <col min="7965" max="7965" width="4.85546875" style="8" customWidth="1"/>
    <col min="7966" max="7966" width="0" style="8" hidden="1" customWidth="1"/>
    <col min="7967" max="7967" width="25.140625" style="8" customWidth="1"/>
    <col min="7968" max="7968" width="21.85546875" style="8" customWidth="1"/>
    <col min="7969" max="7969" width="26.42578125" style="8" customWidth="1"/>
    <col min="7970" max="8187" width="9.140625" style="8"/>
    <col min="8188" max="8188" width="5.28515625" style="8" customWidth="1"/>
    <col min="8189" max="8189" width="4" style="8" customWidth="1"/>
    <col min="8190" max="8190" width="27.5703125" style="8" customWidth="1"/>
    <col min="8191" max="8191" width="3.7109375" style="8" customWidth="1"/>
    <col min="8192" max="8193" width="5.42578125" style="8" customWidth="1"/>
    <col min="8194" max="8194" width="18.42578125" style="8" customWidth="1"/>
    <col min="8195" max="8202" width="0" style="8" hidden="1" customWidth="1"/>
    <col min="8203" max="8203" width="6.28515625" style="8" customWidth="1"/>
    <col min="8204" max="8204" width="20.140625" style="8" customWidth="1"/>
    <col min="8205" max="8205" width="0" style="8" hidden="1" customWidth="1"/>
    <col min="8206" max="8206" width="6.42578125" style="8" customWidth="1"/>
    <col min="8207" max="8207" width="6.140625" style="8" customWidth="1"/>
    <col min="8208" max="8208" width="6.7109375" style="8" customWidth="1"/>
    <col min="8209" max="8209" width="6.140625" style="8" customWidth="1"/>
    <col min="8210" max="8210" width="6.7109375" style="8" customWidth="1"/>
    <col min="8211" max="8211" width="6.140625" style="8" customWidth="1"/>
    <col min="8212" max="8212" width="6.7109375" style="8" customWidth="1"/>
    <col min="8213" max="8213" width="6.140625" style="8" customWidth="1"/>
    <col min="8214" max="8214" width="6.7109375" style="8" customWidth="1"/>
    <col min="8215" max="8215" width="7.42578125" style="8" customWidth="1"/>
    <col min="8216" max="8216" width="6.7109375" style="8" customWidth="1"/>
    <col min="8217" max="8217" width="11" style="8" customWidth="1"/>
    <col min="8218" max="8218" width="11.28515625" style="8" customWidth="1"/>
    <col min="8219" max="8220" width="0" style="8" hidden="1" customWidth="1"/>
    <col min="8221" max="8221" width="4.85546875" style="8" customWidth="1"/>
    <col min="8222" max="8222" width="0" style="8" hidden="1" customWidth="1"/>
    <col min="8223" max="8223" width="25.140625" style="8" customWidth="1"/>
    <col min="8224" max="8224" width="21.85546875" style="8" customWidth="1"/>
    <col min="8225" max="8225" width="26.42578125" style="8" customWidth="1"/>
    <col min="8226" max="8443" width="9.140625" style="8"/>
    <col min="8444" max="8444" width="5.28515625" style="8" customWidth="1"/>
    <col min="8445" max="8445" width="4" style="8" customWidth="1"/>
    <col min="8446" max="8446" width="27.5703125" style="8" customWidth="1"/>
    <col min="8447" max="8447" width="3.7109375" style="8" customWidth="1"/>
    <col min="8448" max="8449" width="5.42578125" style="8" customWidth="1"/>
    <col min="8450" max="8450" width="18.42578125" style="8" customWidth="1"/>
    <col min="8451" max="8458" width="0" style="8" hidden="1" customWidth="1"/>
    <col min="8459" max="8459" width="6.28515625" style="8" customWidth="1"/>
    <col min="8460" max="8460" width="20.140625" style="8" customWidth="1"/>
    <col min="8461" max="8461" width="0" style="8" hidden="1" customWidth="1"/>
    <col min="8462" max="8462" width="6.42578125" style="8" customWidth="1"/>
    <col min="8463" max="8463" width="6.140625" style="8" customWidth="1"/>
    <col min="8464" max="8464" width="6.7109375" style="8" customWidth="1"/>
    <col min="8465" max="8465" width="6.140625" style="8" customWidth="1"/>
    <col min="8466" max="8466" width="6.7109375" style="8" customWidth="1"/>
    <col min="8467" max="8467" width="6.140625" style="8" customWidth="1"/>
    <col min="8468" max="8468" width="6.7109375" style="8" customWidth="1"/>
    <col min="8469" max="8469" width="6.140625" style="8" customWidth="1"/>
    <col min="8470" max="8470" width="6.7109375" style="8" customWidth="1"/>
    <col min="8471" max="8471" width="7.42578125" style="8" customWidth="1"/>
    <col min="8472" max="8472" width="6.7109375" style="8" customWidth="1"/>
    <col min="8473" max="8473" width="11" style="8" customWidth="1"/>
    <col min="8474" max="8474" width="11.28515625" style="8" customWidth="1"/>
    <col min="8475" max="8476" width="0" style="8" hidden="1" customWidth="1"/>
    <col min="8477" max="8477" width="4.85546875" style="8" customWidth="1"/>
    <col min="8478" max="8478" width="0" style="8" hidden="1" customWidth="1"/>
    <col min="8479" max="8479" width="25.140625" style="8" customWidth="1"/>
    <col min="8480" max="8480" width="21.85546875" style="8" customWidth="1"/>
    <col min="8481" max="8481" width="26.42578125" style="8" customWidth="1"/>
    <col min="8482" max="8699" width="9.140625" style="8"/>
    <col min="8700" max="8700" width="5.28515625" style="8" customWidth="1"/>
    <col min="8701" max="8701" width="4" style="8" customWidth="1"/>
    <col min="8702" max="8702" width="27.5703125" style="8" customWidth="1"/>
    <col min="8703" max="8703" width="3.7109375" style="8" customWidth="1"/>
    <col min="8704" max="8705" width="5.42578125" style="8" customWidth="1"/>
    <col min="8706" max="8706" width="18.42578125" style="8" customWidth="1"/>
    <col min="8707" max="8714" width="0" style="8" hidden="1" customWidth="1"/>
    <col min="8715" max="8715" width="6.28515625" style="8" customWidth="1"/>
    <col min="8716" max="8716" width="20.140625" style="8" customWidth="1"/>
    <col min="8717" max="8717" width="0" style="8" hidden="1" customWidth="1"/>
    <col min="8718" max="8718" width="6.42578125" style="8" customWidth="1"/>
    <col min="8719" max="8719" width="6.140625" style="8" customWidth="1"/>
    <col min="8720" max="8720" width="6.7109375" style="8" customWidth="1"/>
    <col min="8721" max="8721" width="6.140625" style="8" customWidth="1"/>
    <col min="8722" max="8722" width="6.7109375" style="8" customWidth="1"/>
    <col min="8723" max="8723" width="6.140625" style="8" customWidth="1"/>
    <col min="8724" max="8724" width="6.7109375" style="8" customWidth="1"/>
    <col min="8725" max="8725" width="6.140625" style="8" customWidth="1"/>
    <col min="8726" max="8726" width="6.7109375" style="8" customWidth="1"/>
    <col min="8727" max="8727" width="7.42578125" style="8" customWidth="1"/>
    <col min="8728" max="8728" width="6.7109375" style="8" customWidth="1"/>
    <col min="8729" max="8729" width="11" style="8" customWidth="1"/>
    <col min="8730" max="8730" width="11.28515625" style="8" customWidth="1"/>
    <col min="8731" max="8732" width="0" style="8" hidden="1" customWidth="1"/>
    <col min="8733" max="8733" width="4.85546875" style="8" customWidth="1"/>
    <col min="8734" max="8734" width="0" style="8" hidden="1" customWidth="1"/>
    <col min="8735" max="8735" width="25.140625" style="8" customWidth="1"/>
    <col min="8736" max="8736" width="21.85546875" style="8" customWidth="1"/>
    <col min="8737" max="8737" width="26.42578125" style="8" customWidth="1"/>
    <col min="8738" max="8955" width="9.140625" style="8"/>
    <col min="8956" max="8956" width="5.28515625" style="8" customWidth="1"/>
    <col min="8957" max="8957" width="4" style="8" customWidth="1"/>
    <col min="8958" max="8958" width="27.5703125" style="8" customWidth="1"/>
    <col min="8959" max="8959" width="3.7109375" style="8" customWidth="1"/>
    <col min="8960" max="8961" width="5.42578125" style="8" customWidth="1"/>
    <col min="8962" max="8962" width="18.42578125" style="8" customWidth="1"/>
    <col min="8963" max="8970" width="0" style="8" hidden="1" customWidth="1"/>
    <col min="8971" max="8971" width="6.28515625" style="8" customWidth="1"/>
    <col min="8972" max="8972" width="20.140625" style="8" customWidth="1"/>
    <col min="8973" max="8973" width="0" style="8" hidden="1" customWidth="1"/>
    <col min="8974" max="8974" width="6.42578125" style="8" customWidth="1"/>
    <col min="8975" max="8975" width="6.140625" style="8" customWidth="1"/>
    <col min="8976" max="8976" width="6.7109375" style="8" customWidth="1"/>
    <col min="8977" max="8977" width="6.140625" style="8" customWidth="1"/>
    <col min="8978" max="8978" width="6.7109375" style="8" customWidth="1"/>
    <col min="8979" max="8979" width="6.140625" style="8" customWidth="1"/>
    <col min="8980" max="8980" width="6.7109375" style="8" customWidth="1"/>
    <col min="8981" max="8981" width="6.140625" style="8" customWidth="1"/>
    <col min="8982" max="8982" width="6.7109375" style="8" customWidth="1"/>
    <col min="8983" max="8983" width="7.42578125" style="8" customWidth="1"/>
    <col min="8984" max="8984" width="6.7109375" style="8" customWidth="1"/>
    <col min="8985" max="8985" width="11" style="8" customWidth="1"/>
    <col min="8986" max="8986" width="11.28515625" style="8" customWidth="1"/>
    <col min="8987" max="8988" width="0" style="8" hidden="1" customWidth="1"/>
    <col min="8989" max="8989" width="4.85546875" style="8" customWidth="1"/>
    <col min="8990" max="8990" width="0" style="8" hidden="1" customWidth="1"/>
    <col min="8991" max="8991" width="25.140625" style="8" customWidth="1"/>
    <col min="8992" max="8992" width="21.85546875" style="8" customWidth="1"/>
    <col min="8993" max="8993" width="26.42578125" style="8" customWidth="1"/>
    <col min="8994" max="9211" width="9.140625" style="8"/>
    <col min="9212" max="9212" width="5.28515625" style="8" customWidth="1"/>
    <col min="9213" max="9213" width="4" style="8" customWidth="1"/>
    <col min="9214" max="9214" width="27.5703125" style="8" customWidth="1"/>
    <col min="9215" max="9215" width="3.7109375" style="8" customWidth="1"/>
    <col min="9216" max="9217" width="5.42578125" style="8" customWidth="1"/>
    <col min="9218" max="9218" width="18.42578125" style="8" customWidth="1"/>
    <col min="9219" max="9226" width="0" style="8" hidden="1" customWidth="1"/>
    <col min="9227" max="9227" width="6.28515625" style="8" customWidth="1"/>
    <col min="9228" max="9228" width="20.140625" style="8" customWidth="1"/>
    <col min="9229" max="9229" width="0" style="8" hidden="1" customWidth="1"/>
    <col min="9230" max="9230" width="6.42578125" style="8" customWidth="1"/>
    <col min="9231" max="9231" width="6.140625" style="8" customWidth="1"/>
    <col min="9232" max="9232" width="6.7109375" style="8" customWidth="1"/>
    <col min="9233" max="9233" width="6.140625" style="8" customWidth="1"/>
    <col min="9234" max="9234" width="6.7109375" style="8" customWidth="1"/>
    <col min="9235" max="9235" width="6.140625" style="8" customWidth="1"/>
    <col min="9236" max="9236" width="6.7109375" style="8" customWidth="1"/>
    <col min="9237" max="9237" width="6.140625" style="8" customWidth="1"/>
    <col min="9238" max="9238" width="6.7109375" style="8" customWidth="1"/>
    <col min="9239" max="9239" width="7.42578125" style="8" customWidth="1"/>
    <col min="9240" max="9240" width="6.7109375" style="8" customWidth="1"/>
    <col min="9241" max="9241" width="11" style="8" customWidth="1"/>
    <col min="9242" max="9242" width="11.28515625" style="8" customWidth="1"/>
    <col min="9243" max="9244" width="0" style="8" hidden="1" customWidth="1"/>
    <col min="9245" max="9245" width="4.85546875" style="8" customWidth="1"/>
    <col min="9246" max="9246" width="0" style="8" hidden="1" customWidth="1"/>
    <col min="9247" max="9247" width="25.140625" style="8" customWidth="1"/>
    <col min="9248" max="9248" width="21.85546875" style="8" customWidth="1"/>
    <col min="9249" max="9249" width="26.42578125" style="8" customWidth="1"/>
    <col min="9250" max="9467" width="9.140625" style="8"/>
    <col min="9468" max="9468" width="5.28515625" style="8" customWidth="1"/>
    <col min="9469" max="9469" width="4" style="8" customWidth="1"/>
    <col min="9470" max="9470" width="27.5703125" style="8" customWidth="1"/>
    <col min="9471" max="9471" width="3.7109375" style="8" customWidth="1"/>
    <col min="9472" max="9473" width="5.42578125" style="8" customWidth="1"/>
    <col min="9474" max="9474" width="18.42578125" style="8" customWidth="1"/>
    <col min="9475" max="9482" width="0" style="8" hidden="1" customWidth="1"/>
    <col min="9483" max="9483" width="6.28515625" style="8" customWidth="1"/>
    <col min="9484" max="9484" width="20.140625" style="8" customWidth="1"/>
    <col min="9485" max="9485" width="0" style="8" hidden="1" customWidth="1"/>
    <col min="9486" max="9486" width="6.42578125" style="8" customWidth="1"/>
    <col min="9487" max="9487" width="6.140625" style="8" customWidth="1"/>
    <col min="9488" max="9488" width="6.7109375" style="8" customWidth="1"/>
    <col min="9489" max="9489" width="6.140625" style="8" customWidth="1"/>
    <col min="9490" max="9490" width="6.7109375" style="8" customWidth="1"/>
    <col min="9491" max="9491" width="6.140625" style="8" customWidth="1"/>
    <col min="9492" max="9492" width="6.7109375" style="8" customWidth="1"/>
    <col min="9493" max="9493" width="6.140625" style="8" customWidth="1"/>
    <col min="9494" max="9494" width="6.7109375" style="8" customWidth="1"/>
    <col min="9495" max="9495" width="7.42578125" style="8" customWidth="1"/>
    <col min="9496" max="9496" width="6.7109375" style="8" customWidth="1"/>
    <col min="9497" max="9497" width="11" style="8" customWidth="1"/>
    <col min="9498" max="9498" width="11.28515625" style="8" customWidth="1"/>
    <col min="9499" max="9500" width="0" style="8" hidden="1" customWidth="1"/>
    <col min="9501" max="9501" width="4.85546875" style="8" customWidth="1"/>
    <col min="9502" max="9502" width="0" style="8" hidden="1" customWidth="1"/>
    <col min="9503" max="9503" width="25.140625" style="8" customWidth="1"/>
    <col min="9504" max="9504" width="21.85546875" style="8" customWidth="1"/>
    <col min="9505" max="9505" width="26.42578125" style="8" customWidth="1"/>
    <col min="9506" max="9723" width="9.140625" style="8"/>
    <col min="9724" max="9724" width="5.28515625" style="8" customWidth="1"/>
    <col min="9725" max="9725" width="4" style="8" customWidth="1"/>
    <col min="9726" max="9726" width="27.5703125" style="8" customWidth="1"/>
    <col min="9727" max="9727" width="3.7109375" style="8" customWidth="1"/>
    <col min="9728" max="9729" width="5.42578125" style="8" customWidth="1"/>
    <col min="9730" max="9730" width="18.42578125" style="8" customWidth="1"/>
    <col min="9731" max="9738" width="0" style="8" hidden="1" customWidth="1"/>
    <col min="9739" max="9739" width="6.28515625" style="8" customWidth="1"/>
    <col min="9740" max="9740" width="20.140625" style="8" customWidth="1"/>
    <col min="9741" max="9741" width="0" style="8" hidden="1" customWidth="1"/>
    <col min="9742" max="9742" width="6.42578125" style="8" customWidth="1"/>
    <col min="9743" max="9743" width="6.140625" style="8" customWidth="1"/>
    <col min="9744" max="9744" width="6.7109375" style="8" customWidth="1"/>
    <col min="9745" max="9745" width="6.140625" style="8" customWidth="1"/>
    <col min="9746" max="9746" width="6.7109375" style="8" customWidth="1"/>
    <col min="9747" max="9747" width="6.140625" style="8" customWidth="1"/>
    <col min="9748" max="9748" width="6.7109375" style="8" customWidth="1"/>
    <col min="9749" max="9749" width="6.140625" style="8" customWidth="1"/>
    <col min="9750" max="9750" width="6.7109375" style="8" customWidth="1"/>
    <col min="9751" max="9751" width="7.42578125" style="8" customWidth="1"/>
    <col min="9752" max="9752" width="6.7109375" style="8" customWidth="1"/>
    <col min="9753" max="9753" width="11" style="8" customWidth="1"/>
    <col min="9754" max="9754" width="11.28515625" style="8" customWidth="1"/>
    <col min="9755" max="9756" width="0" style="8" hidden="1" customWidth="1"/>
    <col min="9757" max="9757" width="4.85546875" style="8" customWidth="1"/>
    <col min="9758" max="9758" width="0" style="8" hidden="1" customWidth="1"/>
    <col min="9759" max="9759" width="25.140625" style="8" customWidth="1"/>
    <col min="9760" max="9760" width="21.85546875" style="8" customWidth="1"/>
    <col min="9761" max="9761" width="26.42578125" style="8" customWidth="1"/>
    <col min="9762" max="9979" width="9.140625" style="8"/>
    <col min="9980" max="9980" width="5.28515625" style="8" customWidth="1"/>
    <col min="9981" max="9981" width="4" style="8" customWidth="1"/>
    <col min="9982" max="9982" width="27.5703125" style="8" customWidth="1"/>
    <col min="9983" max="9983" width="3.7109375" style="8" customWidth="1"/>
    <col min="9984" max="9985" width="5.42578125" style="8" customWidth="1"/>
    <col min="9986" max="9986" width="18.42578125" style="8" customWidth="1"/>
    <col min="9987" max="9994" width="0" style="8" hidden="1" customWidth="1"/>
    <col min="9995" max="9995" width="6.28515625" style="8" customWidth="1"/>
    <col min="9996" max="9996" width="20.140625" style="8" customWidth="1"/>
    <col min="9997" max="9997" width="0" style="8" hidden="1" customWidth="1"/>
    <col min="9998" max="9998" width="6.42578125" style="8" customWidth="1"/>
    <col min="9999" max="9999" width="6.140625" style="8" customWidth="1"/>
    <col min="10000" max="10000" width="6.7109375" style="8" customWidth="1"/>
    <col min="10001" max="10001" width="6.140625" style="8" customWidth="1"/>
    <col min="10002" max="10002" width="6.7109375" style="8" customWidth="1"/>
    <col min="10003" max="10003" width="6.140625" style="8" customWidth="1"/>
    <col min="10004" max="10004" width="6.7109375" style="8" customWidth="1"/>
    <col min="10005" max="10005" width="6.140625" style="8" customWidth="1"/>
    <col min="10006" max="10006" width="6.7109375" style="8" customWidth="1"/>
    <col min="10007" max="10007" width="7.42578125" style="8" customWidth="1"/>
    <col min="10008" max="10008" width="6.7109375" style="8" customWidth="1"/>
    <col min="10009" max="10009" width="11" style="8" customWidth="1"/>
    <col min="10010" max="10010" width="11.28515625" style="8" customWidth="1"/>
    <col min="10011" max="10012" width="0" style="8" hidden="1" customWidth="1"/>
    <col min="10013" max="10013" width="4.85546875" style="8" customWidth="1"/>
    <col min="10014" max="10014" width="0" style="8" hidden="1" customWidth="1"/>
    <col min="10015" max="10015" width="25.140625" style="8" customWidth="1"/>
    <col min="10016" max="10016" width="21.85546875" style="8" customWidth="1"/>
    <col min="10017" max="10017" width="26.42578125" style="8" customWidth="1"/>
    <col min="10018" max="10235" width="9.140625" style="8"/>
    <col min="10236" max="10236" width="5.28515625" style="8" customWidth="1"/>
    <col min="10237" max="10237" width="4" style="8" customWidth="1"/>
    <col min="10238" max="10238" width="27.5703125" style="8" customWidth="1"/>
    <col min="10239" max="10239" width="3.7109375" style="8" customWidth="1"/>
    <col min="10240" max="10241" width="5.42578125" style="8" customWidth="1"/>
    <col min="10242" max="10242" width="18.42578125" style="8" customWidth="1"/>
    <col min="10243" max="10250" width="0" style="8" hidden="1" customWidth="1"/>
    <col min="10251" max="10251" width="6.28515625" style="8" customWidth="1"/>
    <col min="10252" max="10252" width="20.140625" style="8" customWidth="1"/>
    <col min="10253" max="10253" width="0" style="8" hidden="1" customWidth="1"/>
    <col min="10254" max="10254" width="6.42578125" style="8" customWidth="1"/>
    <col min="10255" max="10255" width="6.140625" style="8" customWidth="1"/>
    <col min="10256" max="10256" width="6.7109375" style="8" customWidth="1"/>
    <col min="10257" max="10257" width="6.140625" style="8" customWidth="1"/>
    <col min="10258" max="10258" width="6.7109375" style="8" customWidth="1"/>
    <col min="10259" max="10259" width="6.140625" style="8" customWidth="1"/>
    <col min="10260" max="10260" width="6.7109375" style="8" customWidth="1"/>
    <col min="10261" max="10261" width="6.140625" style="8" customWidth="1"/>
    <col min="10262" max="10262" width="6.7109375" style="8" customWidth="1"/>
    <col min="10263" max="10263" width="7.42578125" style="8" customWidth="1"/>
    <col min="10264" max="10264" width="6.7109375" style="8" customWidth="1"/>
    <col min="10265" max="10265" width="11" style="8" customWidth="1"/>
    <col min="10266" max="10266" width="11.28515625" style="8" customWidth="1"/>
    <col min="10267" max="10268" width="0" style="8" hidden="1" customWidth="1"/>
    <col min="10269" max="10269" width="4.85546875" style="8" customWidth="1"/>
    <col min="10270" max="10270" width="0" style="8" hidden="1" customWidth="1"/>
    <col min="10271" max="10271" width="25.140625" style="8" customWidth="1"/>
    <col min="10272" max="10272" width="21.85546875" style="8" customWidth="1"/>
    <col min="10273" max="10273" width="26.42578125" style="8" customWidth="1"/>
    <col min="10274" max="10491" width="9.140625" style="8"/>
    <col min="10492" max="10492" width="5.28515625" style="8" customWidth="1"/>
    <col min="10493" max="10493" width="4" style="8" customWidth="1"/>
    <col min="10494" max="10494" width="27.5703125" style="8" customWidth="1"/>
    <col min="10495" max="10495" width="3.7109375" style="8" customWidth="1"/>
    <col min="10496" max="10497" width="5.42578125" style="8" customWidth="1"/>
    <col min="10498" max="10498" width="18.42578125" style="8" customWidth="1"/>
    <col min="10499" max="10506" width="0" style="8" hidden="1" customWidth="1"/>
    <col min="10507" max="10507" width="6.28515625" style="8" customWidth="1"/>
    <col min="10508" max="10508" width="20.140625" style="8" customWidth="1"/>
    <col min="10509" max="10509" width="0" style="8" hidden="1" customWidth="1"/>
    <col min="10510" max="10510" width="6.42578125" style="8" customWidth="1"/>
    <col min="10511" max="10511" width="6.140625" style="8" customWidth="1"/>
    <col min="10512" max="10512" width="6.7109375" style="8" customWidth="1"/>
    <col min="10513" max="10513" width="6.140625" style="8" customWidth="1"/>
    <col min="10514" max="10514" width="6.7109375" style="8" customWidth="1"/>
    <col min="10515" max="10515" width="6.140625" style="8" customWidth="1"/>
    <col min="10516" max="10516" width="6.7109375" style="8" customWidth="1"/>
    <col min="10517" max="10517" width="6.140625" style="8" customWidth="1"/>
    <col min="10518" max="10518" width="6.7109375" style="8" customWidth="1"/>
    <col min="10519" max="10519" width="7.42578125" style="8" customWidth="1"/>
    <col min="10520" max="10520" width="6.7109375" style="8" customWidth="1"/>
    <col min="10521" max="10521" width="11" style="8" customWidth="1"/>
    <col min="10522" max="10522" width="11.28515625" style="8" customWidth="1"/>
    <col min="10523" max="10524" width="0" style="8" hidden="1" customWidth="1"/>
    <col min="10525" max="10525" width="4.85546875" style="8" customWidth="1"/>
    <col min="10526" max="10526" width="0" style="8" hidden="1" customWidth="1"/>
    <col min="10527" max="10527" width="25.140625" style="8" customWidth="1"/>
    <col min="10528" max="10528" width="21.85546875" style="8" customWidth="1"/>
    <col min="10529" max="10529" width="26.42578125" style="8" customWidth="1"/>
    <col min="10530" max="10747" width="9.140625" style="8"/>
    <col min="10748" max="10748" width="5.28515625" style="8" customWidth="1"/>
    <col min="10749" max="10749" width="4" style="8" customWidth="1"/>
    <col min="10750" max="10750" width="27.5703125" style="8" customWidth="1"/>
    <col min="10751" max="10751" width="3.7109375" style="8" customWidth="1"/>
    <col min="10752" max="10753" width="5.42578125" style="8" customWidth="1"/>
    <col min="10754" max="10754" width="18.42578125" style="8" customWidth="1"/>
    <col min="10755" max="10762" width="0" style="8" hidden="1" customWidth="1"/>
    <col min="10763" max="10763" width="6.28515625" style="8" customWidth="1"/>
    <col min="10764" max="10764" width="20.140625" style="8" customWidth="1"/>
    <col min="10765" max="10765" width="0" style="8" hidden="1" customWidth="1"/>
    <col min="10766" max="10766" width="6.42578125" style="8" customWidth="1"/>
    <col min="10767" max="10767" width="6.140625" style="8" customWidth="1"/>
    <col min="10768" max="10768" width="6.7109375" style="8" customWidth="1"/>
    <col min="10769" max="10769" width="6.140625" style="8" customWidth="1"/>
    <col min="10770" max="10770" width="6.7109375" style="8" customWidth="1"/>
    <col min="10771" max="10771" width="6.140625" style="8" customWidth="1"/>
    <col min="10772" max="10772" width="6.7109375" style="8" customWidth="1"/>
    <col min="10773" max="10773" width="6.140625" style="8" customWidth="1"/>
    <col min="10774" max="10774" width="6.7109375" style="8" customWidth="1"/>
    <col min="10775" max="10775" width="7.42578125" style="8" customWidth="1"/>
    <col min="10776" max="10776" width="6.7109375" style="8" customWidth="1"/>
    <col min="10777" max="10777" width="11" style="8" customWidth="1"/>
    <col min="10778" max="10778" width="11.28515625" style="8" customWidth="1"/>
    <col min="10779" max="10780" width="0" style="8" hidden="1" customWidth="1"/>
    <col min="10781" max="10781" width="4.85546875" style="8" customWidth="1"/>
    <col min="10782" max="10782" width="0" style="8" hidden="1" customWidth="1"/>
    <col min="10783" max="10783" width="25.140625" style="8" customWidth="1"/>
    <col min="10784" max="10784" width="21.85546875" style="8" customWidth="1"/>
    <col min="10785" max="10785" width="26.42578125" style="8" customWidth="1"/>
    <col min="10786" max="11003" width="9.140625" style="8"/>
    <col min="11004" max="11004" width="5.28515625" style="8" customWidth="1"/>
    <col min="11005" max="11005" width="4" style="8" customWidth="1"/>
    <col min="11006" max="11006" width="27.5703125" style="8" customWidth="1"/>
    <col min="11007" max="11007" width="3.7109375" style="8" customWidth="1"/>
    <col min="11008" max="11009" width="5.42578125" style="8" customWidth="1"/>
    <col min="11010" max="11010" width="18.42578125" style="8" customWidth="1"/>
    <col min="11011" max="11018" width="0" style="8" hidden="1" customWidth="1"/>
    <col min="11019" max="11019" width="6.28515625" style="8" customWidth="1"/>
    <col min="11020" max="11020" width="20.140625" style="8" customWidth="1"/>
    <col min="11021" max="11021" width="0" style="8" hidden="1" customWidth="1"/>
    <col min="11022" max="11022" width="6.42578125" style="8" customWidth="1"/>
    <col min="11023" max="11023" width="6.140625" style="8" customWidth="1"/>
    <col min="11024" max="11024" width="6.7109375" style="8" customWidth="1"/>
    <col min="11025" max="11025" width="6.140625" style="8" customWidth="1"/>
    <col min="11026" max="11026" width="6.7109375" style="8" customWidth="1"/>
    <col min="11027" max="11027" width="6.140625" style="8" customWidth="1"/>
    <col min="11028" max="11028" width="6.7109375" style="8" customWidth="1"/>
    <col min="11029" max="11029" width="6.140625" style="8" customWidth="1"/>
    <col min="11030" max="11030" width="6.7109375" style="8" customWidth="1"/>
    <col min="11031" max="11031" width="7.42578125" style="8" customWidth="1"/>
    <col min="11032" max="11032" width="6.7109375" style="8" customWidth="1"/>
    <col min="11033" max="11033" width="11" style="8" customWidth="1"/>
    <col min="11034" max="11034" width="11.28515625" style="8" customWidth="1"/>
    <col min="11035" max="11036" width="0" style="8" hidden="1" customWidth="1"/>
    <col min="11037" max="11037" width="4.85546875" style="8" customWidth="1"/>
    <col min="11038" max="11038" width="0" style="8" hidden="1" customWidth="1"/>
    <col min="11039" max="11039" width="25.140625" style="8" customWidth="1"/>
    <col min="11040" max="11040" width="21.85546875" style="8" customWidth="1"/>
    <col min="11041" max="11041" width="26.42578125" style="8" customWidth="1"/>
    <col min="11042" max="11259" width="9.140625" style="8"/>
    <col min="11260" max="11260" width="5.28515625" style="8" customWidth="1"/>
    <col min="11261" max="11261" width="4" style="8" customWidth="1"/>
    <col min="11262" max="11262" width="27.5703125" style="8" customWidth="1"/>
    <col min="11263" max="11263" width="3.7109375" style="8" customWidth="1"/>
    <col min="11264" max="11265" width="5.42578125" style="8" customWidth="1"/>
    <col min="11266" max="11266" width="18.42578125" style="8" customWidth="1"/>
    <col min="11267" max="11274" width="0" style="8" hidden="1" customWidth="1"/>
    <col min="11275" max="11275" width="6.28515625" style="8" customWidth="1"/>
    <col min="11276" max="11276" width="20.140625" style="8" customWidth="1"/>
    <col min="11277" max="11277" width="0" style="8" hidden="1" customWidth="1"/>
    <col min="11278" max="11278" width="6.42578125" style="8" customWidth="1"/>
    <col min="11279" max="11279" width="6.140625" style="8" customWidth="1"/>
    <col min="11280" max="11280" width="6.7109375" style="8" customWidth="1"/>
    <col min="11281" max="11281" width="6.140625" style="8" customWidth="1"/>
    <col min="11282" max="11282" width="6.7109375" style="8" customWidth="1"/>
    <col min="11283" max="11283" width="6.140625" style="8" customWidth="1"/>
    <col min="11284" max="11284" width="6.7109375" style="8" customWidth="1"/>
    <col min="11285" max="11285" width="6.140625" style="8" customWidth="1"/>
    <col min="11286" max="11286" width="6.7109375" style="8" customWidth="1"/>
    <col min="11287" max="11287" width="7.42578125" style="8" customWidth="1"/>
    <col min="11288" max="11288" width="6.7109375" style="8" customWidth="1"/>
    <col min="11289" max="11289" width="11" style="8" customWidth="1"/>
    <col min="11290" max="11290" width="11.28515625" style="8" customWidth="1"/>
    <col min="11291" max="11292" width="0" style="8" hidden="1" customWidth="1"/>
    <col min="11293" max="11293" width="4.85546875" style="8" customWidth="1"/>
    <col min="11294" max="11294" width="0" style="8" hidden="1" customWidth="1"/>
    <col min="11295" max="11295" width="25.140625" style="8" customWidth="1"/>
    <col min="11296" max="11296" width="21.85546875" style="8" customWidth="1"/>
    <col min="11297" max="11297" width="26.42578125" style="8" customWidth="1"/>
    <col min="11298" max="11515" width="9.140625" style="8"/>
    <col min="11516" max="11516" width="5.28515625" style="8" customWidth="1"/>
    <col min="11517" max="11517" width="4" style="8" customWidth="1"/>
    <col min="11518" max="11518" width="27.5703125" style="8" customWidth="1"/>
    <col min="11519" max="11519" width="3.7109375" style="8" customWidth="1"/>
    <col min="11520" max="11521" width="5.42578125" style="8" customWidth="1"/>
    <col min="11522" max="11522" width="18.42578125" style="8" customWidth="1"/>
    <col min="11523" max="11530" width="0" style="8" hidden="1" customWidth="1"/>
    <col min="11531" max="11531" width="6.28515625" style="8" customWidth="1"/>
    <col min="11532" max="11532" width="20.140625" style="8" customWidth="1"/>
    <col min="11533" max="11533" width="0" style="8" hidden="1" customWidth="1"/>
    <col min="11534" max="11534" width="6.42578125" style="8" customWidth="1"/>
    <col min="11535" max="11535" width="6.140625" style="8" customWidth="1"/>
    <col min="11536" max="11536" width="6.7109375" style="8" customWidth="1"/>
    <col min="11537" max="11537" width="6.140625" style="8" customWidth="1"/>
    <col min="11538" max="11538" width="6.7109375" style="8" customWidth="1"/>
    <col min="11539" max="11539" width="6.140625" style="8" customWidth="1"/>
    <col min="11540" max="11540" width="6.7109375" style="8" customWidth="1"/>
    <col min="11541" max="11541" width="6.140625" style="8" customWidth="1"/>
    <col min="11542" max="11542" width="6.7109375" style="8" customWidth="1"/>
    <col min="11543" max="11543" width="7.42578125" style="8" customWidth="1"/>
    <col min="11544" max="11544" width="6.7109375" style="8" customWidth="1"/>
    <col min="11545" max="11545" width="11" style="8" customWidth="1"/>
    <col min="11546" max="11546" width="11.28515625" style="8" customWidth="1"/>
    <col min="11547" max="11548" width="0" style="8" hidden="1" customWidth="1"/>
    <col min="11549" max="11549" width="4.85546875" style="8" customWidth="1"/>
    <col min="11550" max="11550" width="0" style="8" hidden="1" customWidth="1"/>
    <col min="11551" max="11551" width="25.140625" style="8" customWidth="1"/>
    <col min="11552" max="11552" width="21.85546875" style="8" customWidth="1"/>
    <col min="11553" max="11553" width="26.42578125" style="8" customWidth="1"/>
    <col min="11554" max="11771" width="9.140625" style="8"/>
    <col min="11772" max="11772" width="5.28515625" style="8" customWidth="1"/>
    <col min="11773" max="11773" width="4" style="8" customWidth="1"/>
    <col min="11774" max="11774" width="27.5703125" style="8" customWidth="1"/>
    <col min="11775" max="11775" width="3.7109375" style="8" customWidth="1"/>
    <col min="11776" max="11777" width="5.42578125" style="8" customWidth="1"/>
    <col min="11778" max="11778" width="18.42578125" style="8" customWidth="1"/>
    <col min="11779" max="11786" width="0" style="8" hidden="1" customWidth="1"/>
    <col min="11787" max="11787" width="6.28515625" style="8" customWidth="1"/>
    <col min="11788" max="11788" width="20.140625" style="8" customWidth="1"/>
    <col min="11789" max="11789" width="0" style="8" hidden="1" customWidth="1"/>
    <col min="11790" max="11790" width="6.42578125" style="8" customWidth="1"/>
    <col min="11791" max="11791" width="6.140625" style="8" customWidth="1"/>
    <col min="11792" max="11792" width="6.7109375" style="8" customWidth="1"/>
    <col min="11793" max="11793" width="6.140625" style="8" customWidth="1"/>
    <col min="11794" max="11794" width="6.7109375" style="8" customWidth="1"/>
    <col min="11795" max="11795" width="6.140625" style="8" customWidth="1"/>
    <col min="11796" max="11796" width="6.7109375" style="8" customWidth="1"/>
    <col min="11797" max="11797" width="6.140625" style="8" customWidth="1"/>
    <col min="11798" max="11798" width="6.7109375" style="8" customWidth="1"/>
    <col min="11799" max="11799" width="7.42578125" style="8" customWidth="1"/>
    <col min="11800" max="11800" width="6.7109375" style="8" customWidth="1"/>
    <col min="11801" max="11801" width="11" style="8" customWidth="1"/>
    <col min="11802" max="11802" width="11.28515625" style="8" customWidth="1"/>
    <col min="11803" max="11804" width="0" style="8" hidden="1" customWidth="1"/>
    <col min="11805" max="11805" width="4.85546875" style="8" customWidth="1"/>
    <col min="11806" max="11806" width="0" style="8" hidden="1" customWidth="1"/>
    <col min="11807" max="11807" width="25.140625" style="8" customWidth="1"/>
    <col min="11808" max="11808" width="21.85546875" style="8" customWidth="1"/>
    <col min="11809" max="11809" width="26.42578125" style="8" customWidth="1"/>
    <col min="11810" max="12027" width="9.140625" style="8"/>
    <col min="12028" max="12028" width="5.28515625" style="8" customWidth="1"/>
    <col min="12029" max="12029" width="4" style="8" customWidth="1"/>
    <col min="12030" max="12030" width="27.5703125" style="8" customWidth="1"/>
    <col min="12031" max="12031" width="3.7109375" style="8" customWidth="1"/>
    <col min="12032" max="12033" width="5.42578125" style="8" customWidth="1"/>
    <col min="12034" max="12034" width="18.42578125" style="8" customWidth="1"/>
    <col min="12035" max="12042" width="0" style="8" hidden="1" customWidth="1"/>
    <col min="12043" max="12043" width="6.28515625" style="8" customWidth="1"/>
    <col min="12044" max="12044" width="20.140625" style="8" customWidth="1"/>
    <col min="12045" max="12045" width="0" style="8" hidden="1" customWidth="1"/>
    <col min="12046" max="12046" width="6.42578125" style="8" customWidth="1"/>
    <col min="12047" max="12047" width="6.140625" style="8" customWidth="1"/>
    <col min="12048" max="12048" width="6.7109375" style="8" customWidth="1"/>
    <col min="12049" max="12049" width="6.140625" style="8" customWidth="1"/>
    <col min="12050" max="12050" width="6.7109375" style="8" customWidth="1"/>
    <col min="12051" max="12051" width="6.140625" style="8" customWidth="1"/>
    <col min="12052" max="12052" width="6.7109375" style="8" customWidth="1"/>
    <col min="12053" max="12053" width="6.140625" style="8" customWidth="1"/>
    <col min="12054" max="12054" width="6.7109375" style="8" customWidth="1"/>
    <col min="12055" max="12055" width="7.42578125" style="8" customWidth="1"/>
    <col min="12056" max="12056" width="6.7109375" style="8" customWidth="1"/>
    <col min="12057" max="12057" width="11" style="8" customWidth="1"/>
    <col min="12058" max="12058" width="11.28515625" style="8" customWidth="1"/>
    <col min="12059" max="12060" width="0" style="8" hidden="1" customWidth="1"/>
    <col min="12061" max="12061" width="4.85546875" style="8" customWidth="1"/>
    <col min="12062" max="12062" width="0" style="8" hidden="1" customWidth="1"/>
    <col min="12063" max="12063" width="25.140625" style="8" customWidth="1"/>
    <col min="12064" max="12064" width="21.85546875" style="8" customWidth="1"/>
    <col min="12065" max="12065" width="26.42578125" style="8" customWidth="1"/>
    <col min="12066" max="12283" width="9.140625" style="8"/>
    <col min="12284" max="12284" width="5.28515625" style="8" customWidth="1"/>
    <col min="12285" max="12285" width="4" style="8" customWidth="1"/>
    <col min="12286" max="12286" width="27.5703125" style="8" customWidth="1"/>
    <col min="12287" max="12287" width="3.7109375" style="8" customWidth="1"/>
    <col min="12288" max="12289" width="5.42578125" style="8" customWidth="1"/>
    <col min="12290" max="12290" width="18.42578125" style="8" customWidth="1"/>
    <col min="12291" max="12298" width="0" style="8" hidden="1" customWidth="1"/>
    <col min="12299" max="12299" width="6.28515625" style="8" customWidth="1"/>
    <col min="12300" max="12300" width="20.140625" style="8" customWidth="1"/>
    <col min="12301" max="12301" width="0" style="8" hidden="1" customWidth="1"/>
    <col min="12302" max="12302" width="6.42578125" style="8" customWidth="1"/>
    <col min="12303" max="12303" width="6.140625" style="8" customWidth="1"/>
    <col min="12304" max="12304" width="6.7109375" style="8" customWidth="1"/>
    <col min="12305" max="12305" width="6.140625" style="8" customWidth="1"/>
    <col min="12306" max="12306" width="6.7109375" style="8" customWidth="1"/>
    <col min="12307" max="12307" width="6.140625" style="8" customWidth="1"/>
    <col min="12308" max="12308" width="6.7109375" style="8" customWidth="1"/>
    <col min="12309" max="12309" width="6.140625" style="8" customWidth="1"/>
    <col min="12310" max="12310" width="6.7109375" style="8" customWidth="1"/>
    <col min="12311" max="12311" width="7.42578125" style="8" customWidth="1"/>
    <col min="12312" max="12312" width="6.7109375" style="8" customWidth="1"/>
    <col min="12313" max="12313" width="11" style="8" customWidth="1"/>
    <col min="12314" max="12314" width="11.28515625" style="8" customWidth="1"/>
    <col min="12315" max="12316" width="0" style="8" hidden="1" customWidth="1"/>
    <col min="12317" max="12317" width="4.85546875" style="8" customWidth="1"/>
    <col min="12318" max="12318" width="0" style="8" hidden="1" customWidth="1"/>
    <col min="12319" max="12319" width="25.140625" style="8" customWidth="1"/>
    <col min="12320" max="12320" width="21.85546875" style="8" customWidth="1"/>
    <col min="12321" max="12321" width="26.42578125" style="8" customWidth="1"/>
    <col min="12322" max="12539" width="9.140625" style="8"/>
    <col min="12540" max="12540" width="5.28515625" style="8" customWidth="1"/>
    <col min="12541" max="12541" width="4" style="8" customWidth="1"/>
    <col min="12542" max="12542" width="27.5703125" style="8" customWidth="1"/>
    <col min="12543" max="12543" width="3.7109375" style="8" customWidth="1"/>
    <col min="12544" max="12545" width="5.42578125" style="8" customWidth="1"/>
    <col min="12546" max="12546" width="18.42578125" style="8" customWidth="1"/>
    <col min="12547" max="12554" width="0" style="8" hidden="1" customWidth="1"/>
    <col min="12555" max="12555" width="6.28515625" style="8" customWidth="1"/>
    <col min="12556" max="12556" width="20.140625" style="8" customWidth="1"/>
    <col min="12557" max="12557" width="0" style="8" hidden="1" customWidth="1"/>
    <col min="12558" max="12558" width="6.42578125" style="8" customWidth="1"/>
    <col min="12559" max="12559" width="6.140625" style="8" customWidth="1"/>
    <col min="12560" max="12560" width="6.7109375" style="8" customWidth="1"/>
    <col min="12561" max="12561" width="6.140625" style="8" customWidth="1"/>
    <col min="12562" max="12562" width="6.7109375" style="8" customWidth="1"/>
    <col min="12563" max="12563" width="6.140625" style="8" customWidth="1"/>
    <col min="12564" max="12564" width="6.7109375" style="8" customWidth="1"/>
    <col min="12565" max="12565" width="6.140625" style="8" customWidth="1"/>
    <col min="12566" max="12566" width="6.7109375" style="8" customWidth="1"/>
    <col min="12567" max="12567" width="7.42578125" style="8" customWidth="1"/>
    <col min="12568" max="12568" width="6.7109375" style="8" customWidth="1"/>
    <col min="12569" max="12569" width="11" style="8" customWidth="1"/>
    <col min="12570" max="12570" width="11.28515625" style="8" customWidth="1"/>
    <col min="12571" max="12572" width="0" style="8" hidden="1" customWidth="1"/>
    <col min="12573" max="12573" width="4.85546875" style="8" customWidth="1"/>
    <col min="12574" max="12574" width="0" style="8" hidden="1" customWidth="1"/>
    <col min="12575" max="12575" width="25.140625" style="8" customWidth="1"/>
    <col min="12576" max="12576" width="21.85546875" style="8" customWidth="1"/>
    <col min="12577" max="12577" width="26.42578125" style="8" customWidth="1"/>
    <col min="12578" max="12795" width="9.140625" style="8"/>
    <col min="12796" max="12796" width="5.28515625" style="8" customWidth="1"/>
    <col min="12797" max="12797" width="4" style="8" customWidth="1"/>
    <col min="12798" max="12798" width="27.5703125" style="8" customWidth="1"/>
    <col min="12799" max="12799" width="3.7109375" style="8" customWidth="1"/>
    <col min="12800" max="12801" width="5.42578125" style="8" customWidth="1"/>
    <col min="12802" max="12802" width="18.42578125" style="8" customWidth="1"/>
    <col min="12803" max="12810" width="0" style="8" hidden="1" customWidth="1"/>
    <col min="12811" max="12811" width="6.28515625" style="8" customWidth="1"/>
    <col min="12812" max="12812" width="20.140625" style="8" customWidth="1"/>
    <col min="12813" max="12813" width="0" style="8" hidden="1" customWidth="1"/>
    <col min="12814" max="12814" width="6.42578125" style="8" customWidth="1"/>
    <col min="12815" max="12815" width="6.140625" style="8" customWidth="1"/>
    <col min="12816" max="12816" width="6.7109375" style="8" customWidth="1"/>
    <col min="12817" max="12817" width="6.140625" style="8" customWidth="1"/>
    <col min="12818" max="12818" width="6.7109375" style="8" customWidth="1"/>
    <col min="12819" max="12819" width="6.140625" style="8" customWidth="1"/>
    <col min="12820" max="12820" width="6.7109375" style="8" customWidth="1"/>
    <col min="12821" max="12821" width="6.140625" style="8" customWidth="1"/>
    <col min="12822" max="12822" width="6.7109375" style="8" customWidth="1"/>
    <col min="12823" max="12823" width="7.42578125" style="8" customWidth="1"/>
    <col min="12824" max="12824" width="6.7109375" style="8" customWidth="1"/>
    <col min="12825" max="12825" width="11" style="8" customWidth="1"/>
    <col min="12826" max="12826" width="11.28515625" style="8" customWidth="1"/>
    <col min="12827" max="12828" width="0" style="8" hidden="1" customWidth="1"/>
    <col min="12829" max="12829" width="4.85546875" style="8" customWidth="1"/>
    <col min="12830" max="12830" width="0" style="8" hidden="1" customWidth="1"/>
    <col min="12831" max="12831" width="25.140625" style="8" customWidth="1"/>
    <col min="12832" max="12832" width="21.85546875" style="8" customWidth="1"/>
    <col min="12833" max="12833" width="26.42578125" style="8" customWidth="1"/>
    <col min="12834" max="13051" width="9.140625" style="8"/>
    <col min="13052" max="13052" width="5.28515625" style="8" customWidth="1"/>
    <col min="13053" max="13053" width="4" style="8" customWidth="1"/>
    <col min="13054" max="13054" width="27.5703125" style="8" customWidth="1"/>
    <col min="13055" max="13055" width="3.7109375" style="8" customWidth="1"/>
    <col min="13056" max="13057" width="5.42578125" style="8" customWidth="1"/>
    <col min="13058" max="13058" width="18.42578125" style="8" customWidth="1"/>
    <col min="13059" max="13066" width="0" style="8" hidden="1" customWidth="1"/>
    <col min="13067" max="13067" width="6.28515625" style="8" customWidth="1"/>
    <col min="13068" max="13068" width="20.140625" style="8" customWidth="1"/>
    <col min="13069" max="13069" width="0" style="8" hidden="1" customWidth="1"/>
    <col min="13070" max="13070" width="6.42578125" style="8" customWidth="1"/>
    <col min="13071" max="13071" width="6.140625" style="8" customWidth="1"/>
    <col min="13072" max="13072" width="6.7109375" style="8" customWidth="1"/>
    <col min="13073" max="13073" width="6.140625" style="8" customWidth="1"/>
    <col min="13074" max="13074" width="6.7109375" style="8" customWidth="1"/>
    <col min="13075" max="13075" width="6.140625" style="8" customWidth="1"/>
    <col min="13076" max="13076" width="6.7109375" style="8" customWidth="1"/>
    <col min="13077" max="13077" width="6.140625" style="8" customWidth="1"/>
    <col min="13078" max="13078" width="6.7109375" style="8" customWidth="1"/>
    <col min="13079" max="13079" width="7.42578125" style="8" customWidth="1"/>
    <col min="13080" max="13080" width="6.7109375" style="8" customWidth="1"/>
    <col min="13081" max="13081" width="11" style="8" customWidth="1"/>
    <col min="13082" max="13082" width="11.28515625" style="8" customWidth="1"/>
    <col min="13083" max="13084" width="0" style="8" hidden="1" customWidth="1"/>
    <col min="13085" max="13085" width="4.85546875" style="8" customWidth="1"/>
    <col min="13086" max="13086" width="0" style="8" hidden="1" customWidth="1"/>
    <col min="13087" max="13087" width="25.140625" style="8" customWidth="1"/>
    <col min="13088" max="13088" width="21.85546875" style="8" customWidth="1"/>
    <col min="13089" max="13089" width="26.42578125" style="8" customWidth="1"/>
    <col min="13090" max="13307" width="9.140625" style="8"/>
    <col min="13308" max="13308" width="5.28515625" style="8" customWidth="1"/>
    <col min="13309" max="13309" width="4" style="8" customWidth="1"/>
    <col min="13310" max="13310" width="27.5703125" style="8" customWidth="1"/>
    <col min="13311" max="13311" width="3.7109375" style="8" customWidth="1"/>
    <col min="13312" max="13313" width="5.42578125" style="8" customWidth="1"/>
    <col min="13314" max="13314" width="18.42578125" style="8" customWidth="1"/>
    <col min="13315" max="13322" width="0" style="8" hidden="1" customWidth="1"/>
    <col min="13323" max="13323" width="6.28515625" style="8" customWidth="1"/>
    <col min="13324" max="13324" width="20.140625" style="8" customWidth="1"/>
    <col min="13325" max="13325" width="0" style="8" hidden="1" customWidth="1"/>
    <col min="13326" max="13326" width="6.42578125" style="8" customWidth="1"/>
    <col min="13327" max="13327" width="6.140625" style="8" customWidth="1"/>
    <col min="13328" max="13328" width="6.7109375" style="8" customWidth="1"/>
    <col min="13329" max="13329" width="6.140625" style="8" customWidth="1"/>
    <col min="13330" max="13330" width="6.7109375" style="8" customWidth="1"/>
    <col min="13331" max="13331" width="6.140625" style="8" customWidth="1"/>
    <col min="13332" max="13332" width="6.7109375" style="8" customWidth="1"/>
    <col min="13333" max="13333" width="6.140625" style="8" customWidth="1"/>
    <col min="13334" max="13334" width="6.7109375" style="8" customWidth="1"/>
    <col min="13335" max="13335" width="7.42578125" style="8" customWidth="1"/>
    <col min="13336" max="13336" width="6.7109375" style="8" customWidth="1"/>
    <col min="13337" max="13337" width="11" style="8" customWidth="1"/>
    <col min="13338" max="13338" width="11.28515625" style="8" customWidth="1"/>
    <col min="13339" max="13340" width="0" style="8" hidden="1" customWidth="1"/>
    <col min="13341" max="13341" width="4.85546875" style="8" customWidth="1"/>
    <col min="13342" max="13342" width="0" style="8" hidden="1" customWidth="1"/>
    <col min="13343" max="13343" width="25.140625" style="8" customWidth="1"/>
    <col min="13344" max="13344" width="21.85546875" style="8" customWidth="1"/>
    <col min="13345" max="13345" width="26.42578125" style="8" customWidth="1"/>
    <col min="13346" max="13563" width="9.140625" style="8"/>
    <col min="13564" max="13564" width="5.28515625" style="8" customWidth="1"/>
    <col min="13565" max="13565" width="4" style="8" customWidth="1"/>
    <col min="13566" max="13566" width="27.5703125" style="8" customWidth="1"/>
    <col min="13567" max="13567" width="3.7109375" style="8" customWidth="1"/>
    <col min="13568" max="13569" width="5.42578125" style="8" customWidth="1"/>
    <col min="13570" max="13570" width="18.42578125" style="8" customWidth="1"/>
    <col min="13571" max="13578" width="0" style="8" hidden="1" customWidth="1"/>
    <col min="13579" max="13579" width="6.28515625" style="8" customWidth="1"/>
    <col min="13580" max="13580" width="20.140625" style="8" customWidth="1"/>
    <col min="13581" max="13581" width="0" style="8" hidden="1" customWidth="1"/>
    <col min="13582" max="13582" width="6.42578125" style="8" customWidth="1"/>
    <col min="13583" max="13583" width="6.140625" style="8" customWidth="1"/>
    <col min="13584" max="13584" width="6.7109375" style="8" customWidth="1"/>
    <col min="13585" max="13585" width="6.140625" style="8" customWidth="1"/>
    <col min="13586" max="13586" width="6.7109375" style="8" customWidth="1"/>
    <col min="13587" max="13587" width="6.140625" style="8" customWidth="1"/>
    <col min="13588" max="13588" width="6.7109375" style="8" customWidth="1"/>
    <col min="13589" max="13589" width="6.140625" style="8" customWidth="1"/>
    <col min="13590" max="13590" width="6.7109375" style="8" customWidth="1"/>
    <col min="13591" max="13591" width="7.42578125" style="8" customWidth="1"/>
    <col min="13592" max="13592" width="6.7109375" style="8" customWidth="1"/>
    <col min="13593" max="13593" width="11" style="8" customWidth="1"/>
    <col min="13594" max="13594" width="11.28515625" style="8" customWidth="1"/>
    <col min="13595" max="13596" width="0" style="8" hidden="1" customWidth="1"/>
    <col min="13597" max="13597" width="4.85546875" style="8" customWidth="1"/>
    <col min="13598" max="13598" width="0" style="8" hidden="1" customWidth="1"/>
    <col min="13599" max="13599" width="25.140625" style="8" customWidth="1"/>
    <col min="13600" max="13600" width="21.85546875" style="8" customWidth="1"/>
    <col min="13601" max="13601" width="26.42578125" style="8" customWidth="1"/>
    <col min="13602" max="13819" width="9.140625" style="8"/>
    <col min="13820" max="13820" width="5.28515625" style="8" customWidth="1"/>
    <col min="13821" max="13821" width="4" style="8" customWidth="1"/>
    <col min="13822" max="13822" width="27.5703125" style="8" customWidth="1"/>
    <col min="13823" max="13823" width="3.7109375" style="8" customWidth="1"/>
    <col min="13824" max="13825" width="5.42578125" style="8" customWidth="1"/>
    <col min="13826" max="13826" width="18.42578125" style="8" customWidth="1"/>
    <col min="13827" max="13834" width="0" style="8" hidden="1" customWidth="1"/>
    <col min="13835" max="13835" width="6.28515625" style="8" customWidth="1"/>
    <col min="13836" max="13836" width="20.140625" style="8" customWidth="1"/>
    <col min="13837" max="13837" width="0" style="8" hidden="1" customWidth="1"/>
    <col min="13838" max="13838" width="6.42578125" style="8" customWidth="1"/>
    <col min="13839" max="13839" width="6.140625" style="8" customWidth="1"/>
    <col min="13840" max="13840" width="6.7109375" style="8" customWidth="1"/>
    <col min="13841" max="13841" width="6.140625" style="8" customWidth="1"/>
    <col min="13842" max="13842" width="6.7109375" style="8" customWidth="1"/>
    <col min="13843" max="13843" width="6.140625" style="8" customWidth="1"/>
    <col min="13844" max="13844" width="6.7109375" style="8" customWidth="1"/>
    <col min="13845" max="13845" width="6.140625" style="8" customWidth="1"/>
    <col min="13846" max="13846" width="6.7109375" style="8" customWidth="1"/>
    <col min="13847" max="13847" width="7.42578125" style="8" customWidth="1"/>
    <col min="13848" max="13848" width="6.7109375" style="8" customWidth="1"/>
    <col min="13849" max="13849" width="11" style="8" customWidth="1"/>
    <col min="13850" max="13850" width="11.28515625" style="8" customWidth="1"/>
    <col min="13851" max="13852" width="0" style="8" hidden="1" customWidth="1"/>
    <col min="13853" max="13853" width="4.85546875" style="8" customWidth="1"/>
    <col min="13854" max="13854" width="0" style="8" hidden="1" customWidth="1"/>
    <col min="13855" max="13855" width="25.140625" style="8" customWidth="1"/>
    <col min="13856" max="13856" width="21.85546875" style="8" customWidth="1"/>
    <col min="13857" max="13857" width="26.42578125" style="8" customWidth="1"/>
    <col min="13858" max="14075" width="9.140625" style="8"/>
    <col min="14076" max="14076" width="5.28515625" style="8" customWidth="1"/>
    <col min="14077" max="14077" width="4" style="8" customWidth="1"/>
    <col min="14078" max="14078" width="27.5703125" style="8" customWidth="1"/>
    <col min="14079" max="14079" width="3.7109375" style="8" customWidth="1"/>
    <col min="14080" max="14081" width="5.42578125" style="8" customWidth="1"/>
    <col min="14082" max="14082" width="18.42578125" style="8" customWidth="1"/>
    <col min="14083" max="14090" width="0" style="8" hidden="1" customWidth="1"/>
    <col min="14091" max="14091" width="6.28515625" style="8" customWidth="1"/>
    <col min="14092" max="14092" width="20.140625" style="8" customWidth="1"/>
    <col min="14093" max="14093" width="0" style="8" hidden="1" customWidth="1"/>
    <col min="14094" max="14094" width="6.42578125" style="8" customWidth="1"/>
    <col min="14095" max="14095" width="6.140625" style="8" customWidth="1"/>
    <col min="14096" max="14096" width="6.7109375" style="8" customWidth="1"/>
    <col min="14097" max="14097" width="6.140625" style="8" customWidth="1"/>
    <col min="14098" max="14098" width="6.7109375" style="8" customWidth="1"/>
    <col min="14099" max="14099" width="6.140625" style="8" customWidth="1"/>
    <col min="14100" max="14100" width="6.7109375" style="8" customWidth="1"/>
    <col min="14101" max="14101" width="6.140625" style="8" customWidth="1"/>
    <col min="14102" max="14102" width="6.7109375" style="8" customWidth="1"/>
    <col min="14103" max="14103" width="7.42578125" style="8" customWidth="1"/>
    <col min="14104" max="14104" width="6.7109375" style="8" customWidth="1"/>
    <col min="14105" max="14105" width="11" style="8" customWidth="1"/>
    <col min="14106" max="14106" width="11.28515625" style="8" customWidth="1"/>
    <col min="14107" max="14108" width="0" style="8" hidden="1" customWidth="1"/>
    <col min="14109" max="14109" width="4.85546875" style="8" customWidth="1"/>
    <col min="14110" max="14110" width="0" style="8" hidden="1" customWidth="1"/>
    <col min="14111" max="14111" width="25.140625" style="8" customWidth="1"/>
    <col min="14112" max="14112" width="21.85546875" style="8" customWidth="1"/>
    <col min="14113" max="14113" width="26.42578125" style="8" customWidth="1"/>
    <col min="14114" max="14331" width="9.140625" style="8"/>
    <col min="14332" max="14332" width="5.28515625" style="8" customWidth="1"/>
    <col min="14333" max="14333" width="4" style="8" customWidth="1"/>
    <col min="14334" max="14334" width="27.5703125" style="8" customWidth="1"/>
    <col min="14335" max="14335" width="3.7109375" style="8" customWidth="1"/>
    <col min="14336" max="14337" width="5.42578125" style="8" customWidth="1"/>
    <col min="14338" max="14338" width="18.42578125" style="8" customWidth="1"/>
    <col min="14339" max="14346" width="0" style="8" hidden="1" customWidth="1"/>
    <col min="14347" max="14347" width="6.28515625" style="8" customWidth="1"/>
    <col min="14348" max="14348" width="20.140625" style="8" customWidth="1"/>
    <col min="14349" max="14349" width="0" style="8" hidden="1" customWidth="1"/>
    <col min="14350" max="14350" width="6.42578125" style="8" customWidth="1"/>
    <col min="14351" max="14351" width="6.140625" style="8" customWidth="1"/>
    <col min="14352" max="14352" width="6.7109375" style="8" customWidth="1"/>
    <col min="14353" max="14353" width="6.140625" style="8" customWidth="1"/>
    <col min="14354" max="14354" width="6.7109375" style="8" customWidth="1"/>
    <col min="14355" max="14355" width="6.140625" style="8" customWidth="1"/>
    <col min="14356" max="14356" width="6.7109375" style="8" customWidth="1"/>
    <col min="14357" max="14357" width="6.140625" style="8" customWidth="1"/>
    <col min="14358" max="14358" width="6.7109375" style="8" customWidth="1"/>
    <col min="14359" max="14359" width="7.42578125" style="8" customWidth="1"/>
    <col min="14360" max="14360" width="6.7109375" style="8" customWidth="1"/>
    <col min="14361" max="14361" width="11" style="8" customWidth="1"/>
    <col min="14362" max="14362" width="11.28515625" style="8" customWidth="1"/>
    <col min="14363" max="14364" width="0" style="8" hidden="1" customWidth="1"/>
    <col min="14365" max="14365" width="4.85546875" style="8" customWidth="1"/>
    <col min="14366" max="14366" width="0" style="8" hidden="1" customWidth="1"/>
    <col min="14367" max="14367" width="25.140625" style="8" customWidth="1"/>
    <col min="14368" max="14368" width="21.85546875" style="8" customWidth="1"/>
    <col min="14369" max="14369" width="26.42578125" style="8" customWidth="1"/>
    <col min="14370" max="14587" width="9.140625" style="8"/>
    <col min="14588" max="14588" width="5.28515625" style="8" customWidth="1"/>
    <col min="14589" max="14589" width="4" style="8" customWidth="1"/>
    <col min="14590" max="14590" width="27.5703125" style="8" customWidth="1"/>
    <col min="14591" max="14591" width="3.7109375" style="8" customWidth="1"/>
    <col min="14592" max="14593" width="5.42578125" style="8" customWidth="1"/>
    <col min="14594" max="14594" width="18.42578125" style="8" customWidth="1"/>
    <col min="14595" max="14602" width="0" style="8" hidden="1" customWidth="1"/>
    <col min="14603" max="14603" width="6.28515625" style="8" customWidth="1"/>
    <col min="14604" max="14604" width="20.140625" style="8" customWidth="1"/>
    <col min="14605" max="14605" width="0" style="8" hidden="1" customWidth="1"/>
    <col min="14606" max="14606" width="6.42578125" style="8" customWidth="1"/>
    <col min="14607" max="14607" width="6.140625" style="8" customWidth="1"/>
    <col min="14608" max="14608" width="6.7109375" style="8" customWidth="1"/>
    <col min="14609" max="14609" width="6.140625" style="8" customWidth="1"/>
    <col min="14610" max="14610" width="6.7109375" style="8" customWidth="1"/>
    <col min="14611" max="14611" width="6.140625" style="8" customWidth="1"/>
    <col min="14612" max="14612" width="6.7109375" style="8" customWidth="1"/>
    <col min="14613" max="14613" width="6.140625" style="8" customWidth="1"/>
    <col min="14614" max="14614" width="6.7109375" style="8" customWidth="1"/>
    <col min="14615" max="14615" width="7.42578125" style="8" customWidth="1"/>
    <col min="14616" max="14616" width="6.7109375" style="8" customWidth="1"/>
    <col min="14617" max="14617" width="11" style="8" customWidth="1"/>
    <col min="14618" max="14618" width="11.28515625" style="8" customWidth="1"/>
    <col min="14619" max="14620" width="0" style="8" hidden="1" customWidth="1"/>
    <col min="14621" max="14621" width="4.85546875" style="8" customWidth="1"/>
    <col min="14622" max="14622" width="0" style="8" hidden="1" customWidth="1"/>
    <col min="14623" max="14623" width="25.140625" style="8" customWidth="1"/>
    <col min="14624" max="14624" width="21.85546875" style="8" customWidth="1"/>
    <col min="14625" max="14625" width="26.42578125" style="8" customWidth="1"/>
    <col min="14626" max="14843" width="9.140625" style="8"/>
    <col min="14844" max="14844" width="5.28515625" style="8" customWidth="1"/>
    <col min="14845" max="14845" width="4" style="8" customWidth="1"/>
    <col min="14846" max="14846" width="27.5703125" style="8" customWidth="1"/>
    <col min="14847" max="14847" width="3.7109375" style="8" customWidth="1"/>
    <col min="14848" max="14849" width="5.42578125" style="8" customWidth="1"/>
    <col min="14850" max="14850" width="18.42578125" style="8" customWidth="1"/>
    <col min="14851" max="14858" width="0" style="8" hidden="1" customWidth="1"/>
    <col min="14859" max="14859" width="6.28515625" style="8" customWidth="1"/>
    <col min="14860" max="14860" width="20.140625" style="8" customWidth="1"/>
    <col min="14861" max="14861" width="0" style="8" hidden="1" customWidth="1"/>
    <col min="14862" max="14862" width="6.42578125" style="8" customWidth="1"/>
    <col min="14863" max="14863" width="6.140625" style="8" customWidth="1"/>
    <col min="14864" max="14864" width="6.7109375" style="8" customWidth="1"/>
    <col min="14865" max="14865" width="6.140625" style="8" customWidth="1"/>
    <col min="14866" max="14866" width="6.7109375" style="8" customWidth="1"/>
    <col min="14867" max="14867" width="6.140625" style="8" customWidth="1"/>
    <col min="14868" max="14868" width="6.7109375" style="8" customWidth="1"/>
    <col min="14869" max="14869" width="6.140625" style="8" customWidth="1"/>
    <col min="14870" max="14870" width="6.7109375" style="8" customWidth="1"/>
    <col min="14871" max="14871" width="7.42578125" style="8" customWidth="1"/>
    <col min="14872" max="14872" width="6.7109375" style="8" customWidth="1"/>
    <col min="14873" max="14873" width="11" style="8" customWidth="1"/>
    <col min="14874" max="14874" width="11.28515625" style="8" customWidth="1"/>
    <col min="14875" max="14876" width="0" style="8" hidden="1" customWidth="1"/>
    <col min="14877" max="14877" width="4.85546875" style="8" customWidth="1"/>
    <col min="14878" max="14878" width="0" style="8" hidden="1" customWidth="1"/>
    <col min="14879" max="14879" width="25.140625" style="8" customWidth="1"/>
    <col min="14880" max="14880" width="21.85546875" style="8" customWidth="1"/>
    <col min="14881" max="14881" width="26.42578125" style="8" customWidth="1"/>
    <col min="14882" max="15099" width="9.140625" style="8"/>
    <col min="15100" max="15100" width="5.28515625" style="8" customWidth="1"/>
    <col min="15101" max="15101" width="4" style="8" customWidth="1"/>
    <col min="15102" max="15102" width="27.5703125" style="8" customWidth="1"/>
    <col min="15103" max="15103" width="3.7109375" style="8" customWidth="1"/>
    <col min="15104" max="15105" width="5.42578125" style="8" customWidth="1"/>
    <col min="15106" max="15106" width="18.42578125" style="8" customWidth="1"/>
    <col min="15107" max="15114" width="0" style="8" hidden="1" customWidth="1"/>
    <col min="15115" max="15115" width="6.28515625" style="8" customWidth="1"/>
    <col min="15116" max="15116" width="20.140625" style="8" customWidth="1"/>
    <col min="15117" max="15117" width="0" style="8" hidden="1" customWidth="1"/>
    <col min="15118" max="15118" width="6.42578125" style="8" customWidth="1"/>
    <col min="15119" max="15119" width="6.140625" style="8" customWidth="1"/>
    <col min="15120" max="15120" width="6.7109375" style="8" customWidth="1"/>
    <col min="15121" max="15121" width="6.140625" style="8" customWidth="1"/>
    <col min="15122" max="15122" width="6.7109375" style="8" customWidth="1"/>
    <col min="15123" max="15123" width="6.140625" style="8" customWidth="1"/>
    <col min="15124" max="15124" width="6.7109375" style="8" customWidth="1"/>
    <col min="15125" max="15125" width="6.140625" style="8" customWidth="1"/>
    <col min="15126" max="15126" width="6.7109375" style="8" customWidth="1"/>
    <col min="15127" max="15127" width="7.42578125" style="8" customWidth="1"/>
    <col min="15128" max="15128" width="6.7109375" style="8" customWidth="1"/>
    <col min="15129" max="15129" width="11" style="8" customWidth="1"/>
    <col min="15130" max="15130" width="11.28515625" style="8" customWidth="1"/>
    <col min="15131" max="15132" width="0" style="8" hidden="1" customWidth="1"/>
    <col min="15133" max="15133" width="4.85546875" style="8" customWidth="1"/>
    <col min="15134" max="15134" width="0" style="8" hidden="1" customWidth="1"/>
    <col min="15135" max="15135" width="25.140625" style="8" customWidth="1"/>
    <col min="15136" max="15136" width="21.85546875" style="8" customWidth="1"/>
    <col min="15137" max="15137" width="26.42578125" style="8" customWidth="1"/>
    <col min="15138" max="15355" width="9.140625" style="8"/>
    <col min="15356" max="15356" width="5.28515625" style="8" customWidth="1"/>
    <col min="15357" max="15357" width="4" style="8" customWidth="1"/>
    <col min="15358" max="15358" width="27.5703125" style="8" customWidth="1"/>
    <col min="15359" max="15359" width="3.7109375" style="8" customWidth="1"/>
    <col min="15360" max="15361" width="5.42578125" style="8" customWidth="1"/>
    <col min="15362" max="15362" width="18.42578125" style="8" customWidth="1"/>
    <col min="15363" max="15370" width="0" style="8" hidden="1" customWidth="1"/>
    <col min="15371" max="15371" width="6.28515625" style="8" customWidth="1"/>
    <col min="15372" max="15372" width="20.140625" style="8" customWidth="1"/>
    <col min="15373" max="15373" width="0" style="8" hidden="1" customWidth="1"/>
    <col min="15374" max="15374" width="6.42578125" style="8" customWidth="1"/>
    <col min="15375" max="15375" width="6.140625" style="8" customWidth="1"/>
    <col min="15376" max="15376" width="6.7109375" style="8" customWidth="1"/>
    <col min="15377" max="15377" width="6.140625" style="8" customWidth="1"/>
    <col min="15378" max="15378" width="6.7109375" style="8" customWidth="1"/>
    <col min="15379" max="15379" width="6.140625" style="8" customWidth="1"/>
    <col min="15380" max="15380" width="6.7109375" style="8" customWidth="1"/>
    <col min="15381" max="15381" width="6.140625" style="8" customWidth="1"/>
    <col min="15382" max="15382" width="6.7109375" style="8" customWidth="1"/>
    <col min="15383" max="15383" width="7.42578125" style="8" customWidth="1"/>
    <col min="15384" max="15384" width="6.7109375" style="8" customWidth="1"/>
    <col min="15385" max="15385" width="11" style="8" customWidth="1"/>
    <col min="15386" max="15386" width="11.28515625" style="8" customWidth="1"/>
    <col min="15387" max="15388" width="0" style="8" hidden="1" customWidth="1"/>
    <col min="15389" max="15389" width="4.85546875" style="8" customWidth="1"/>
    <col min="15390" max="15390" width="0" style="8" hidden="1" customWidth="1"/>
    <col min="15391" max="15391" width="25.140625" style="8" customWidth="1"/>
    <col min="15392" max="15392" width="21.85546875" style="8" customWidth="1"/>
    <col min="15393" max="15393" width="26.42578125" style="8" customWidth="1"/>
    <col min="15394" max="15611" width="9.140625" style="8"/>
    <col min="15612" max="15612" width="5.28515625" style="8" customWidth="1"/>
    <col min="15613" max="15613" width="4" style="8" customWidth="1"/>
    <col min="15614" max="15614" width="27.5703125" style="8" customWidth="1"/>
    <col min="15615" max="15615" width="3.7109375" style="8" customWidth="1"/>
    <col min="15616" max="15617" width="5.42578125" style="8" customWidth="1"/>
    <col min="15618" max="15618" width="18.42578125" style="8" customWidth="1"/>
    <col min="15619" max="15626" width="0" style="8" hidden="1" customWidth="1"/>
    <col min="15627" max="15627" width="6.28515625" style="8" customWidth="1"/>
    <col min="15628" max="15628" width="20.140625" style="8" customWidth="1"/>
    <col min="15629" max="15629" width="0" style="8" hidden="1" customWidth="1"/>
    <col min="15630" max="15630" width="6.42578125" style="8" customWidth="1"/>
    <col min="15631" max="15631" width="6.140625" style="8" customWidth="1"/>
    <col min="15632" max="15632" width="6.7109375" style="8" customWidth="1"/>
    <col min="15633" max="15633" width="6.140625" style="8" customWidth="1"/>
    <col min="15634" max="15634" width="6.7109375" style="8" customWidth="1"/>
    <col min="15635" max="15635" width="6.140625" style="8" customWidth="1"/>
    <col min="15636" max="15636" width="6.7109375" style="8" customWidth="1"/>
    <col min="15637" max="15637" width="6.140625" style="8" customWidth="1"/>
    <col min="15638" max="15638" width="6.7109375" style="8" customWidth="1"/>
    <col min="15639" max="15639" width="7.42578125" style="8" customWidth="1"/>
    <col min="15640" max="15640" width="6.7109375" style="8" customWidth="1"/>
    <col min="15641" max="15641" width="11" style="8" customWidth="1"/>
    <col min="15642" max="15642" width="11.28515625" style="8" customWidth="1"/>
    <col min="15643" max="15644" width="0" style="8" hidden="1" customWidth="1"/>
    <col min="15645" max="15645" width="4.85546875" style="8" customWidth="1"/>
    <col min="15646" max="15646" width="0" style="8" hidden="1" customWidth="1"/>
    <col min="15647" max="15647" width="25.140625" style="8" customWidth="1"/>
    <col min="15648" max="15648" width="21.85546875" style="8" customWidth="1"/>
    <col min="15649" max="15649" width="26.42578125" style="8" customWidth="1"/>
    <col min="15650" max="15867" width="9.140625" style="8"/>
    <col min="15868" max="15868" width="5.28515625" style="8" customWidth="1"/>
    <col min="15869" max="15869" width="4" style="8" customWidth="1"/>
    <col min="15870" max="15870" width="27.5703125" style="8" customWidth="1"/>
    <col min="15871" max="15871" width="3.7109375" style="8" customWidth="1"/>
    <col min="15872" max="15873" width="5.42578125" style="8" customWidth="1"/>
    <col min="15874" max="15874" width="18.42578125" style="8" customWidth="1"/>
    <col min="15875" max="15882" width="0" style="8" hidden="1" customWidth="1"/>
    <col min="15883" max="15883" width="6.28515625" style="8" customWidth="1"/>
    <col min="15884" max="15884" width="20.140625" style="8" customWidth="1"/>
    <col min="15885" max="15885" width="0" style="8" hidden="1" customWidth="1"/>
    <col min="15886" max="15886" width="6.42578125" style="8" customWidth="1"/>
    <col min="15887" max="15887" width="6.140625" style="8" customWidth="1"/>
    <col min="15888" max="15888" width="6.7109375" style="8" customWidth="1"/>
    <col min="15889" max="15889" width="6.140625" style="8" customWidth="1"/>
    <col min="15890" max="15890" width="6.7109375" style="8" customWidth="1"/>
    <col min="15891" max="15891" width="6.140625" style="8" customWidth="1"/>
    <col min="15892" max="15892" width="6.7109375" style="8" customWidth="1"/>
    <col min="15893" max="15893" width="6.140625" style="8" customWidth="1"/>
    <col min="15894" max="15894" width="6.7109375" style="8" customWidth="1"/>
    <col min="15895" max="15895" width="7.42578125" style="8" customWidth="1"/>
    <col min="15896" max="15896" width="6.7109375" style="8" customWidth="1"/>
    <col min="15897" max="15897" width="11" style="8" customWidth="1"/>
    <col min="15898" max="15898" width="11.28515625" style="8" customWidth="1"/>
    <col min="15899" max="15900" width="0" style="8" hidden="1" customWidth="1"/>
    <col min="15901" max="15901" width="4.85546875" style="8" customWidth="1"/>
    <col min="15902" max="15902" width="0" style="8" hidden="1" customWidth="1"/>
    <col min="15903" max="15903" width="25.140625" style="8" customWidth="1"/>
    <col min="15904" max="15904" width="21.85546875" style="8" customWidth="1"/>
    <col min="15905" max="15905" width="26.42578125" style="8" customWidth="1"/>
    <col min="15906" max="16123" width="9.140625" style="8"/>
    <col min="16124" max="16124" width="5.28515625" style="8" customWidth="1"/>
    <col min="16125" max="16125" width="4" style="8" customWidth="1"/>
    <col min="16126" max="16126" width="27.5703125" style="8" customWidth="1"/>
    <col min="16127" max="16127" width="3.7109375" style="8" customWidth="1"/>
    <col min="16128" max="16129" width="5.42578125" style="8" customWidth="1"/>
    <col min="16130" max="16130" width="18.42578125" style="8" customWidth="1"/>
    <col min="16131" max="16138" width="0" style="8" hidden="1" customWidth="1"/>
    <col min="16139" max="16139" width="6.28515625" style="8" customWidth="1"/>
    <col min="16140" max="16140" width="20.140625" style="8" customWidth="1"/>
    <col min="16141" max="16141" width="0" style="8" hidden="1" customWidth="1"/>
    <col min="16142" max="16142" width="6.42578125" style="8" customWidth="1"/>
    <col min="16143" max="16143" width="6.140625" style="8" customWidth="1"/>
    <col min="16144" max="16144" width="6.7109375" style="8" customWidth="1"/>
    <col min="16145" max="16145" width="6.140625" style="8" customWidth="1"/>
    <col min="16146" max="16146" width="6.7109375" style="8" customWidth="1"/>
    <col min="16147" max="16147" width="6.140625" style="8" customWidth="1"/>
    <col min="16148" max="16148" width="6.7109375" style="8" customWidth="1"/>
    <col min="16149" max="16149" width="6.140625" style="8" customWidth="1"/>
    <col min="16150" max="16150" width="6.7109375" style="8" customWidth="1"/>
    <col min="16151" max="16151" width="7.42578125" style="8" customWidth="1"/>
    <col min="16152" max="16152" width="6.7109375" style="8" customWidth="1"/>
    <col min="16153" max="16153" width="11" style="8" customWidth="1"/>
    <col min="16154" max="16154" width="11.28515625" style="8" customWidth="1"/>
    <col min="16155" max="16156" width="0" style="8" hidden="1" customWidth="1"/>
    <col min="16157" max="16157" width="4.85546875" style="8" customWidth="1"/>
    <col min="16158" max="16158" width="0" style="8" hidden="1" customWidth="1"/>
    <col min="16159" max="16159" width="25.140625" style="8" customWidth="1"/>
    <col min="16160" max="16160" width="21.85546875" style="8" customWidth="1"/>
    <col min="16161" max="16161" width="26.42578125" style="8" customWidth="1"/>
    <col min="16162" max="16384" width="9.140625" style="8"/>
  </cols>
  <sheetData>
    <row r="1" spans="1:32" ht="24" customHeight="1">
      <c r="A1" s="1"/>
      <c r="B1" s="1"/>
      <c r="C1" s="128" t="s">
        <v>0</v>
      </c>
      <c r="D1" s="128"/>
      <c r="E1" s="128"/>
      <c r="F1" s="128"/>
      <c r="G1" s="128"/>
      <c r="H1" s="2"/>
      <c r="I1" s="2"/>
      <c r="J1" s="3"/>
      <c r="K1" s="5"/>
      <c r="L1" s="6"/>
      <c r="M1" s="4"/>
      <c r="N1" s="128" t="s">
        <v>1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7"/>
      <c r="AB1" s="7"/>
    </row>
    <row r="2" spans="1:32" ht="24" customHeight="1">
      <c r="A2" s="11"/>
      <c r="B2" s="11"/>
      <c r="C2" s="129" t="s">
        <v>2</v>
      </c>
      <c r="D2" s="129"/>
      <c r="E2" s="129"/>
      <c r="F2" s="129"/>
      <c r="G2" s="129"/>
      <c r="H2" s="2"/>
      <c r="I2" s="2"/>
      <c r="J2" s="3"/>
      <c r="K2" s="5"/>
      <c r="L2" s="6"/>
      <c r="M2" s="4"/>
      <c r="N2" s="130" t="s">
        <v>3</v>
      </c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2"/>
      <c r="AB2" s="12"/>
    </row>
    <row r="3" spans="1:32" ht="25.5" customHeight="1">
      <c r="A3" s="3"/>
      <c r="B3" s="4"/>
      <c r="C3" s="13"/>
      <c r="D3" s="3"/>
      <c r="E3" s="14"/>
      <c r="F3" s="14"/>
      <c r="G3" s="3"/>
      <c r="H3" s="2"/>
      <c r="I3" s="2"/>
      <c r="J3" s="3"/>
      <c r="K3" s="5"/>
      <c r="L3" s="133" t="s">
        <v>316</v>
      </c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5"/>
      <c r="AB3" s="15"/>
    </row>
    <row r="4" spans="1:32" ht="24.75" customHeight="1">
      <c r="A4" s="136" t="s">
        <v>4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6"/>
      <c r="AB4" s="16"/>
    </row>
    <row r="5" spans="1:32" ht="24.75" customHeight="1">
      <c r="A5" s="136" t="s">
        <v>5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6"/>
      <c r="AB5" s="16"/>
    </row>
    <row r="6" spans="1:32" ht="7.5" customHeight="1">
      <c r="A6" s="3"/>
      <c r="B6" s="4"/>
      <c r="C6" s="13"/>
      <c r="D6" s="3"/>
      <c r="E6" s="14"/>
      <c r="F6" s="14"/>
      <c r="G6" s="3"/>
      <c r="H6" s="2"/>
      <c r="I6" s="2"/>
      <c r="J6" s="3"/>
      <c r="K6" s="5"/>
      <c r="L6" s="6"/>
      <c r="M6" s="4"/>
      <c r="N6" s="5"/>
      <c r="O6" s="5"/>
      <c r="P6" s="4"/>
      <c r="Q6" s="5"/>
      <c r="R6" s="4"/>
      <c r="S6" s="5"/>
      <c r="T6" s="4"/>
      <c r="U6" s="17"/>
      <c r="V6" s="17"/>
      <c r="W6" s="3"/>
      <c r="X6" s="4"/>
      <c r="Y6" s="18"/>
      <c r="Z6" s="18"/>
      <c r="AA6" s="19"/>
      <c r="AB6" s="19"/>
    </row>
    <row r="7" spans="1:32" s="24" customFormat="1" ht="36.75" customHeight="1">
      <c r="A7" s="137" t="s">
        <v>6</v>
      </c>
      <c r="B7" s="137" t="s">
        <v>7</v>
      </c>
      <c r="C7" s="138" t="s">
        <v>8</v>
      </c>
      <c r="D7" s="137" t="s">
        <v>9</v>
      </c>
      <c r="E7" s="139" t="s">
        <v>10</v>
      </c>
      <c r="F7" s="139" t="s">
        <v>28</v>
      </c>
      <c r="G7" s="139" t="s">
        <v>11</v>
      </c>
      <c r="H7" s="137" t="s">
        <v>12</v>
      </c>
      <c r="I7" s="139" t="s">
        <v>13</v>
      </c>
      <c r="J7" s="147" t="s">
        <v>14</v>
      </c>
      <c r="K7" s="148" t="s">
        <v>15</v>
      </c>
      <c r="L7" s="134" t="s">
        <v>16</v>
      </c>
      <c r="M7" s="21"/>
      <c r="N7" s="137" t="s">
        <v>17</v>
      </c>
      <c r="O7" s="138" t="s">
        <v>18</v>
      </c>
      <c r="P7" s="138"/>
      <c r="Q7" s="138" t="s">
        <v>19</v>
      </c>
      <c r="R7" s="138"/>
      <c r="S7" s="138" t="s">
        <v>20</v>
      </c>
      <c r="T7" s="138"/>
      <c r="U7" s="138" t="s">
        <v>21</v>
      </c>
      <c r="V7" s="138"/>
      <c r="W7" s="138" t="s">
        <v>22</v>
      </c>
      <c r="X7" s="138"/>
      <c r="Y7" s="142" t="s">
        <v>23</v>
      </c>
      <c r="Z7" s="142"/>
      <c r="AA7" s="131" t="s">
        <v>24</v>
      </c>
      <c r="AB7" s="131" t="s">
        <v>25</v>
      </c>
      <c r="AC7" s="137" t="s">
        <v>26</v>
      </c>
      <c r="AD7" s="141" t="s">
        <v>27</v>
      </c>
      <c r="AE7" s="22"/>
      <c r="AF7" s="23"/>
    </row>
    <row r="8" spans="1:32" s="24" customFormat="1" ht="32.25" customHeight="1">
      <c r="A8" s="137"/>
      <c r="B8" s="137"/>
      <c r="C8" s="138"/>
      <c r="D8" s="137"/>
      <c r="E8" s="140"/>
      <c r="F8" s="140"/>
      <c r="G8" s="140"/>
      <c r="H8" s="137"/>
      <c r="I8" s="140"/>
      <c r="J8" s="147"/>
      <c r="K8" s="149"/>
      <c r="L8" s="135"/>
      <c r="M8" s="21" t="s">
        <v>29</v>
      </c>
      <c r="N8" s="137"/>
      <c r="O8" s="26" t="s">
        <v>30</v>
      </c>
      <c r="P8" s="21" t="s">
        <v>31</v>
      </c>
      <c r="Q8" s="26" t="s">
        <v>32</v>
      </c>
      <c r="R8" s="21" t="s">
        <v>31</v>
      </c>
      <c r="S8" s="26" t="s">
        <v>30</v>
      </c>
      <c r="T8" s="21" t="s">
        <v>31</v>
      </c>
      <c r="U8" s="26" t="s">
        <v>32</v>
      </c>
      <c r="V8" s="21" t="s">
        <v>33</v>
      </c>
      <c r="W8" s="26" t="s">
        <v>30</v>
      </c>
      <c r="X8" s="21" t="s">
        <v>31</v>
      </c>
      <c r="Y8" s="27" t="s">
        <v>34</v>
      </c>
      <c r="Z8" s="27" t="s">
        <v>35</v>
      </c>
      <c r="AA8" s="132"/>
      <c r="AB8" s="132"/>
      <c r="AC8" s="137"/>
      <c r="AD8" s="141"/>
      <c r="AE8" s="22"/>
      <c r="AF8" s="23"/>
    </row>
    <row r="9" spans="1:32" s="24" customFormat="1" ht="32.25" customHeight="1" thickBot="1">
      <c r="A9" s="28"/>
      <c r="B9" s="28"/>
      <c r="C9" s="29" t="s">
        <v>36</v>
      </c>
      <c r="D9" s="21"/>
      <c r="E9" s="25"/>
      <c r="F9" s="25"/>
      <c r="G9" s="25"/>
      <c r="H9" s="28"/>
      <c r="I9" s="25"/>
      <c r="J9" s="25"/>
      <c r="K9" s="127"/>
      <c r="L9" s="126"/>
      <c r="M9" s="28"/>
      <c r="N9" s="28"/>
      <c r="O9" s="26"/>
      <c r="P9" s="21"/>
      <c r="Q9" s="26"/>
      <c r="R9" s="21"/>
      <c r="S9" s="26"/>
      <c r="T9" s="21"/>
      <c r="U9" s="26"/>
      <c r="V9" s="21"/>
      <c r="W9" s="26"/>
      <c r="X9" s="21"/>
      <c r="Y9" s="27"/>
      <c r="Z9" s="27"/>
      <c r="AA9" s="30"/>
      <c r="AB9" s="30"/>
      <c r="AC9" s="21"/>
      <c r="AD9" s="31"/>
      <c r="AE9" s="22"/>
      <c r="AF9" s="23"/>
    </row>
    <row r="10" spans="1:32" s="24" customFormat="1" ht="24" hidden="1" customHeight="1">
      <c r="A10" s="28"/>
      <c r="B10" s="28"/>
      <c r="C10" s="32" t="s">
        <v>37</v>
      </c>
      <c r="D10" s="21"/>
      <c r="E10" s="20"/>
      <c r="F10" s="20"/>
      <c r="G10" s="21"/>
      <c r="H10" s="28"/>
      <c r="I10" s="28"/>
      <c r="J10" s="28"/>
      <c r="K10" s="124"/>
      <c r="L10" s="125"/>
      <c r="M10" s="28"/>
      <c r="N10" s="28"/>
      <c r="O10" s="26"/>
      <c r="P10" s="21"/>
      <c r="Q10" s="26"/>
      <c r="R10" s="21"/>
      <c r="S10" s="26"/>
      <c r="T10" s="21"/>
      <c r="U10" s="26"/>
      <c r="V10" s="21"/>
      <c r="W10" s="26"/>
      <c r="X10" s="21"/>
      <c r="Y10" s="27"/>
      <c r="Z10" s="27"/>
      <c r="AA10" s="30"/>
      <c r="AB10" s="30"/>
      <c r="AC10" s="21"/>
      <c r="AD10" s="31"/>
      <c r="AE10" s="22" t="s">
        <v>38</v>
      </c>
      <c r="AF10" s="23"/>
    </row>
    <row r="11" spans="1:32" ht="20.25" hidden="1" customHeight="1">
      <c r="A11" s="33">
        <v>1</v>
      </c>
      <c r="B11" s="33"/>
      <c r="C11" s="34" t="s">
        <v>39</v>
      </c>
      <c r="D11" s="35">
        <v>3</v>
      </c>
      <c r="E11" s="36">
        <f t="shared" ref="E11:E19" si="0">D11*15</f>
        <v>45</v>
      </c>
      <c r="F11" s="36">
        <v>1</v>
      </c>
      <c r="G11" s="37" t="str">
        <f>I11&amp;J11</f>
        <v>19150AMAT0111</v>
      </c>
      <c r="H11" s="38">
        <v>1</v>
      </c>
      <c r="I11" s="36">
        <v>19150</v>
      </c>
      <c r="J11" s="35" t="s">
        <v>40</v>
      </c>
      <c r="K11" s="39">
        <v>15</v>
      </c>
      <c r="L11" s="40" t="s">
        <v>41</v>
      </c>
      <c r="M11" s="41">
        <v>96</v>
      </c>
      <c r="N11" s="42">
        <v>96</v>
      </c>
      <c r="O11" s="43"/>
      <c r="P11" s="44"/>
      <c r="Q11" s="43"/>
      <c r="R11" s="44"/>
      <c r="S11" s="43"/>
      <c r="T11" s="44"/>
      <c r="U11" s="43" t="s">
        <v>42</v>
      </c>
      <c r="V11" s="44" t="s">
        <v>43</v>
      </c>
      <c r="W11" s="43" t="s">
        <v>44</v>
      </c>
      <c r="X11" s="44" t="s">
        <v>43</v>
      </c>
      <c r="Y11" s="44" t="s">
        <v>45</v>
      </c>
      <c r="Z11" s="44" t="s">
        <v>46</v>
      </c>
      <c r="AA11" s="45"/>
      <c r="AB11" s="46"/>
      <c r="AC11" s="35">
        <v>33</v>
      </c>
      <c r="AD11" s="47"/>
      <c r="AE11" s="48" t="s">
        <v>47</v>
      </c>
      <c r="AF11" s="49"/>
    </row>
    <row r="12" spans="1:32" ht="20.25" hidden="1" customHeight="1">
      <c r="A12" s="50">
        <v>2</v>
      </c>
      <c r="B12" s="50">
        <v>1</v>
      </c>
      <c r="C12" s="34" t="s">
        <v>48</v>
      </c>
      <c r="D12" s="35">
        <v>3</v>
      </c>
      <c r="E12" s="36">
        <f t="shared" si="0"/>
        <v>45</v>
      </c>
      <c r="F12" s="36">
        <v>1</v>
      </c>
      <c r="G12" s="37" t="str">
        <f t="shared" ref="G12:G75" si="1">I12&amp;J12</f>
        <v>1990FREN8015</v>
      </c>
      <c r="H12" s="51">
        <v>3</v>
      </c>
      <c r="I12" s="36">
        <v>1990</v>
      </c>
      <c r="J12" s="35" t="s">
        <v>49</v>
      </c>
      <c r="K12" s="39">
        <v>15</v>
      </c>
      <c r="L12" s="40" t="s">
        <v>50</v>
      </c>
      <c r="M12" s="52" t="s">
        <v>51</v>
      </c>
      <c r="N12" s="41">
        <v>32</v>
      </c>
      <c r="O12" s="43"/>
      <c r="P12" s="44"/>
      <c r="Q12" s="43"/>
      <c r="R12" s="44"/>
      <c r="S12" s="43" t="s">
        <v>52</v>
      </c>
      <c r="T12" s="44" t="s">
        <v>53</v>
      </c>
      <c r="U12" s="43"/>
      <c r="V12" s="44"/>
      <c r="W12" s="43"/>
      <c r="X12" s="44"/>
      <c r="Y12" s="44" t="s">
        <v>45</v>
      </c>
      <c r="Z12" s="44" t="s">
        <v>54</v>
      </c>
      <c r="AA12" s="45"/>
      <c r="AB12" s="46"/>
      <c r="AC12" s="35">
        <v>37</v>
      </c>
      <c r="AD12" s="53"/>
      <c r="AE12" s="54" t="s">
        <v>55</v>
      </c>
      <c r="AF12" s="55"/>
    </row>
    <row r="13" spans="1:32" ht="20.25" hidden="1" customHeight="1">
      <c r="A13" s="33">
        <v>3</v>
      </c>
      <c r="B13" s="50"/>
      <c r="C13" s="34" t="s">
        <v>48</v>
      </c>
      <c r="D13" s="35">
        <v>3</v>
      </c>
      <c r="E13" s="36">
        <f t="shared" si="0"/>
        <v>45</v>
      </c>
      <c r="F13" s="36"/>
      <c r="G13" s="37" t="str">
        <f t="shared" si="1"/>
        <v>1990FREN8015</v>
      </c>
      <c r="H13" s="51">
        <v>3</v>
      </c>
      <c r="I13" s="36">
        <v>1990</v>
      </c>
      <c r="J13" s="35" t="s">
        <v>49</v>
      </c>
      <c r="K13" s="39">
        <v>15</v>
      </c>
      <c r="L13" s="40" t="s">
        <v>50</v>
      </c>
      <c r="M13" s="52" t="s">
        <v>51</v>
      </c>
      <c r="N13" s="41">
        <v>32</v>
      </c>
      <c r="O13" s="43"/>
      <c r="P13" s="44"/>
      <c r="Q13" s="43"/>
      <c r="R13" s="44"/>
      <c r="S13" s="43" t="s">
        <v>52</v>
      </c>
      <c r="T13" s="44" t="s">
        <v>53</v>
      </c>
      <c r="U13" s="43"/>
      <c r="V13" s="44"/>
      <c r="W13" s="43" t="s">
        <v>42</v>
      </c>
      <c r="X13" s="44" t="s">
        <v>56</v>
      </c>
      <c r="Y13" s="44" t="s">
        <v>57</v>
      </c>
      <c r="Z13" s="44" t="s">
        <v>58</v>
      </c>
      <c r="AA13" s="45"/>
      <c r="AB13" s="46"/>
      <c r="AC13" s="35">
        <v>37</v>
      </c>
      <c r="AD13" s="53"/>
      <c r="AE13" s="54" t="s">
        <v>55</v>
      </c>
      <c r="AF13" s="55"/>
    </row>
    <row r="14" spans="1:32" ht="20.25" hidden="1" customHeight="1">
      <c r="A14" s="50">
        <v>4</v>
      </c>
      <c r="B14" s="50">
        <v>2</v>
      </c>
      <c r="C14" s="34" t="s">
        <v>48</v>
      </c>
      <c r="D14" s="35">
        <v>3</v>
      </c>
      <c r="E14" s="36">
        <f t="shared" si="0"/>
        <v>45</v>
      </c>
      <c r="F14" s="36">
        <v>2</v>
      </c>
      <c r="G14" s="37" t="str">
        <f t="shared" si="1"/>
        <v>1991FREN8015</v>
      </c>
      <c r="H14" s="51">
        <v>3</v>
      </c>
      <c r="I14" s="36">
        <v>1991</v>
      </c>
      <c r="J14" s="35" t="s">
        <v>49</v>
      </c>
      <c r="K14" s="39">
        <v>15</v>
      </c>
      <c r="L14" s="40" t="s">
        <v>59</v>
      </c>
      <c r="M14" s="52" t="s">
        <v>60</v>
      </c>
      <c r="N14" s="41">
        <v>32</v>
      </c>
      <c r="O14" s="43"/>
      <c r="P14" s="44"/>
      <c r="Q14" s="43"/>
      <c r="R14" s="44"/>
      <c r="S14" s="43" t="s">
        <v>52</v>
      </c>
      <c r="T14" s="44" t="s">
        <v>61</v>
      </c>
      <c r="U14" s="43"/>
      <c r="V14" s="44"/>
      <c r="W14" s="43"/>
      <c r="X14" s="44"/>
      <c r="Y14" s="44" t="s">
        <v>45</v>
      </c>
      <c r="Z14" s="44" t="s">
        <v>54</v>
      </c>
      <c r="AA14" s="45"/>
      <c r="AB14" s="46"/>
      <c r="AC14" s="35">
        <v>37</v>
      </c>
      <c r="AD14" s="53"/>
      <c r="AE14" s="54" t="s">
        <v>55</v>
      </c>
      <c r="AF14" s="55"/>
    </row>
    <row r="15" spans="1:32" ht="20.25" hidden="1" customHeight="1">
      <c r="A15" s="33">
        <v>5</v>
      </c>
      <c r="B15" s="50"/>
      <c r="C15" s="34" t="s">
        <v>48</v>
      </c>
      <c r="D15" s="35">
        <v>3</v>
      </c>
      <c r="E15" s="36">
        <f t="shared" si="0"/>
        <v>45</v>
      </c>
      <c r="F15" s="36"/>
      <c r="G15" s="37" t="str">
        <f t="shared" si="1"/>
        <v>1991FREN8015</v>
      </c>
      <c r="H15" s="51">
        <v>3</v>
      </c>
      <c r="I15" s="36">
        <v>1991</v>
      </c>
      <c r="J15" s="35" t="s">
        <v>49</v>
      </c>
      <c r="K15" s="39">
        <v>15</v>
      </c>
      <c r="L15" s="40" t="s">
        <v>59</v>
      </c>
      <c r="M15" s="52" t="s">
        <v>60</v>
      </c>
      <c r="N15" s="41">
        <v>32</v>
      </c>
      <c r="O15" s="43"/>
      <c r="P15" s="44"/>
      <c r="Q15" s="43"/>
      <c r="R15" s="44"/>
      <c r="S15" s="43" t="s">
        <v>52</v>
      </c>
      <c r="T15" s="44" t="s">
        <v>61</v>
      </c>
      <c r="U15" s="43"/>
      <c r="V15" s="44"/>
      <c r="W15" s="43" t="s">
        <v>42</v>
      </c>
      <c r="X15" s="44" t="s">
        <v>62</v>
      </c>
      <c r="Y15" s="44" t="s">
        <v>57</v>
      </c>
      <c r="Z15" s="44" t="s">
        <v>58</v>
      </c>
      <c r="AA15" s="45"/>
      <c r="AB15" s="46"/>
      <c r="AC15" s="35">
        <v>37</v>
      </c>
      <c r="AD15" s="53"/>
      <c r="AE15" s="54" t="s">
        <v>55</v>
      </c>
      <c r="AF15" s="55"/>
    </row>
    <row r="16" spans="1:32" ht="20.25" hidden="1" customHeight="1">
      <c r="A16" s="50">
        <v>6</v>
      </c>
      <c r="B16" s="50">
        <v>3</v>
      </c>
      <c r="C16" s="34" t="s">
        <v>48</v>
      </c>
      <c r="D16" s="35">
        <v>3</v>
      </c>
      <c r="E16" s="36">
        <f t="shared" si="0"/>
        <v>45</v>
      </c>
      <c r="F16" s="36">
        <v>3</v>
      </c>
      <c r="G16" s="37" t="str">
        <f t="shared" si="1"/>
        <v>1992FREN8015</v>
      </c>
      <c r="H16" s="51">
        <v>3</v>
      </c>
      <c r="I16" s="36">
        <v>1992</v>
      </c>
      <c r="J16" s="35" t="s">
        <v>49</v>
      </c>
      <c r="K16" s="39">
        <v>15</v>
      </c>
      <c r="L16" s="40" t="s">
        <v>63</v>
      </c>
      <c r="M16" s="52" t="s">
        <v>64</v>
      </c>
      <c r="N16" s="41">
        <v>32</v>
      </c>
      <c r="O16" s="43"/>
      <c r="P16" s="44"/>
      <c r="Q16" s="43"/>
      <c r="R16" s="44"/>
      <c r="S16" s="43" t="s">
        <v>52</v>
      </c>
      <c r="T16" s="44" t="s">
        <v>65</v>
      </c>
      <c r="U16" s="43"/>
      <c r="V16" s="44"/>
      <c r="W16" s="43"/>
      <c r="X16" s="44"/>
      <c r="Y16" s="44" t="s">
        <v>45</v>
      </c>
      <c r="Z16" s="44" t="s">
        <v>54</v>
      </c>
      <c r="AA16" s="45"/>
      <c r="AB16" s="46"/>
      <c r="AC16" s="35">
        <v>37</v>
      </c>
      <c r="AD16" s="53"/>
      <c r="AE16" s="54" t="s">
        <v>55</v>
      </c>
      <c r="AF16" s="55"/>
    </row>
    <row r="17" spans="1:32" ht="20.25" hidden="1" customHeight="1">
      <c r="A17" s="33">
        <v>7</v>
      </c>
      <c r="B17" s="50"/>
      <c r="C17" s="34" t="s">
        <v>48</v>
      </c>
      <c r="D17" s="35">
        <v>3</v>
      </c>
      <c r="E17" s="36">
        <f t="shared" si="0"/>
        <v>45</v>
      </c>
      <c r="F17" s="36"/>
      <c r="G17" s="37" t="str">
        <f t="shared" si="1"/>
        <v>1992FREN8015</v>
      </c>
      <c r="H17" s="51">
        <v>3</v>
      </c>
      <c r="I17" s="36">
        <v>1992</v>
      </c>
      <c r="J17" s="35" t="s">
        <v>49</v>
      </c>
      <c r="K17" s="39">
        <v>15</v>
      </c>
      <c r="L17" s="40" t="s">
        <v>63</v>
      </c>
      <c r="M17" s="52" t="s">
        <v>64</v>
      </c>
      <c r="N17" s="41">
        <v>32</v>
      </c>
      <c r="O17" s="43"/>
      <c r="P17" s="44"/>
      <c r="Q17" s="43"/>
      <c r="R17" s="44"/>
      <c r="S17" s="43" t="s">
        <v>52</v>
      </c>
      <c r="T17" s="44" t="s">
        <v>65</v>
      </c>
      <c r="U17" s="43"/>
      <c r="V17" s="44"/>
      <c r="W17" s="43" t="s">
        <v>42</v>
      </c>
      <c r="X17" s="44" t="s">
        <v>66</v>
      </c>
      <c r="Y17" s="44" t="s">
        <v>57</v>
      </c>
      <c r="Z17" s="44" t="s">
        <v>58</v>
      </c>
      <c r="AA17" s="45"/>
      <c r="AB17" s="46"/>
      <c r="AC17" s="35">
        <v>37</v>
      </c>
      <c r="AD17" s="53"/>
      <c r="AE17" s="54" t="s">
        <v>55</v>
      </c>
      <c r="AF17" s="55"/>
    </row>
    <row r="18" spans="1:32" ht="20.25" hidden="1" customHeight="1">
      <c r="A18" s="50">
        <v>8</v>
      </c>
      <c r="B18" s="50">
        <v>1</v>
      </c>
      <c r="C18" s="34" t="s">
        <v>67</v>
      </c>
      <c r="D18" s="35">
        <v>3</v>
      </c>
      <c r="E18" s="36">
        <f t="shared" si="0"/>
        <v>45</v>
      </c>
      <c r="F18" s="36">
        <v>1</v>
      </c>
      <c r="G18" s="37" t="str">
        <f t="shared" si="1"/>
        <v>1990BMGM0111</v>
      </c>
      <c r="H18" s="38">
        <v>1</v>
      </c>
      <c r="I18" s="50">
        <v>1990</v>
      </c>
      <c r="J18" s="35" t="s">
        <v>68</v>
      </c>
      <c r="K18" s="39">
        <v>15</v>
      </c>
      <c r="L18" s="40" t="s">
        <v>41</v>
      </c>
      <c r="M18" s="41">
        <v>96</v>
      </c>
      <c r="N18" s="42">
        <v>96</v>
      </c>
      <c r="O18" s="43"/>
      <c r="P18" s="44"/>
      <c r="Q18" s="43"/>
      <c r="R18" s="44"/>
      <c r="S18" s="43"/>
      <c r="T18" s="44"/>
      <c r="U18" s="43" t="s">
        <v>42</v>
      </c>
      <c r="V18" s="44" t="s">
        <v>43</v>
      </c>
      <c r="W18" s="43" t="s">
        <v>44</v>
      </c>
      <c r="X18" s="44" t="s">
        <v>43</v>
      </c>
      <c r="Y18" s="44" t="s">
        <v>69</v>
      </c>
      <c r="Z18" s="44" t="s">
        <v>70</v>
      </c>
      <c r="AA18" s="45"/>
      <c r="AB18" s="46"/>
      <c r="AC18" s="35">
        <v>1</v>
      </c>
      <c r="AD18" s="47"/>
      <c r="AE18" s="54" t="s">
        <v>67</v>
      </c>
      <c r="AF18" s="55"/>
    </row>
    <row r="19" spans="1:32" ht="20.25" hidden="1" customHeight="1">
      <c r="A19" s="33">
        <v>9</v>
      </c>
      <c r="B19" s="50">
        <v>1</v>
      </c>
      <c r="C19" s="34" t="s">
        <v>71</v>
      </c>
      <c r="D19" s="35">
        <v>3</v>
      </c>
      <c r="E19" s="36">
        <f t="shared" si="0"/>
        <v>45</v>
      </c>
      <c r="F19" s="36">
        <v>1</v>
      </c>
      <c r="G19" s="37" t="str">
        <f t="shared" si="1"/>
        <v>1970EFIN2811</v>
      </c>
      <c r="H19" s="38">
        <v>1</v>
      </c>
      <c r="I19" s="36">
        <v>1970</v>
      </c>
      <c r="J19" s="35" t="s">
        <v>72</v>
      </c>
      <c r="K19" s="39">
        <v>15</v>
      </c>
      <c r="L19" s="40" t="s">
        <v>41</v>
      </c>
      <c r="M19" s="41">
        <v>96</v>
      </c>
      <c r="N19" s="42">
        <v>96</v>
      </c>
      <c r="O19" s="43"/>
      <c r="P19" s="44"/>
      <c r="Q19" s="43" t="s">
        <v>42</v>
      </c>
      <c r="R19" s="44" t="s">
        <v>43</v>
      </c>
      <c r="S19" s="43"/>
      <c r="T19" s="44"/>
      <c r="U19" s="43"/>
      <c r="V19" s="44"/>
      <c r="W19" s="43"/>
      <c r="X19" s="44"/>
      <c r="Y19" s="44" t="s">
        <v>45</v>
      </c>
      <c r="Z19" s="44" t="s">
        <v>73</v>
      </c>
      <c r="AA19" s="45"/>
      <c r="AB19" s="46"/>
      <c r="AC19" s="35">
        <v>24</v>
      </c>
      <c r="AD19" s="47"/>
      <c r="AE19" s="54" t="s">
        <v>74</v>
      </c>
      <c r="AF19" s="55"/>
    </row>
    <row r="20" spans="1:32" ht="20.25" hidden="1" customHeight="1">
      <c r="A20" s="50">
        <v>10</v>
      </c>
      <c r="B20" s="50"/>
      <c r="C20" s="34" t="s">
        <v>71</v>
      </c>
      <c r="D20" s="35">
        <v>3</v>
      </c>
      <c r="E20" s="36">
        <f>D20*15</f>
        <v>45</v>
      </c>
      <c r="F20" s="36"/>
      <c r="G20" s="37" t="str">
        <f t="shared" si="1"/>
        <v>1970EFIN2811</v>
      </c>
      <c r="H20" s="38">
        <v>1</v>
      </c>
      <c r="I20" s="36">
        <v>1970</v>
      </c>
      <c r="J20" s="35" t="s">
        <v>72</v>
      </c>
      <c r="K20" s="39">
        <v>15</v>
      </c>
      <c r="L20" s="40" t="s">
        <v>41</v>
      </c>
      <c r="M20" s="41">
        <v>96</v>
      </c>
      <c r="N20" s="42">
        <v>96</v>
      </c>
      <c r="O20" s="43" t="s">
        <v>44</v>
      </c>
      <c r="P20" s="44" t="s">
        <v>43</v>
      </c>
      <c r="Q20" s="43" t="s">
        <v>42</v>
      </c>
      <c r="R20" s="44" t="s">
        <v>43</v>
      </c>
      <c r="S20" s="43"/>
      <c r="T20" s="44"/>
      <c r="U20" s="43"/>
      <c r="V20" s="44"/>
      <c r="W20" s="43"/>
      <c r="X20" s="44"/>
      <c r="Y20" s="44" t="s">
        <v>75</v>
      </c>
      <c r="Z20" s="44" t="s">
        <v>76</v>
      </c>
      <c r="AA20" s="45"/>
      <c r="AB20" s="46"/>
      <c r="AC20" s="35">
        <v>24</v>
      </c>
      <c r="AD20" s="47"/>
      <c r="AE20" s="54" t="s">
        <v>74</v>
      </c>
      <c r="AF20" s="55"/>
    </row>
    <row r="21" spans="1:32" ht="20.25" hidden="1" customHeight="1">
      <c r="A21" s="33">
        <v>11</v>
      </c>
      <c r="B21" s="50">
        <v>1</v>
      </c>
      <c r="C21" s="34" t="s">
        <v>77</v>
      </c>
      <c r="D21" s="35">
        <v>11</v>
      </c>
      <c r="E21" s="36">
        <v>195</v>
      </c>
      <c r="F21" s="36">
        <v>1</v>
      </c>
      <c r="G21" s="37" t="str">
        <f t="shared" si="1"/>
        <v>19110ENPR8011</v>
      </c>
      <c r="H21" s="51">
        <v>3</v>
      </c>
      <c r="I21" s="36">
        <v>19110</v>
      </c>
      <c r="J21" s="35" t="s">
        <v>78</v>
      </c>
      <c r="K21" s="39">
        <v>15</v>
      </c>
      <c r="L21" s="40" t="s">
        <v>79</v>
      </c>
      <c r="M21" s="52" t="s">
        <v>51</v>
      </c>
      <c r="N21" s="41">
        <v>32</v>
      </c>
      <c r="O21" s="43" t="s">
        <v>42</v>
      </c>
      <c r="P21" s="56" t="s">
        <v>56</v>
      </c>
      <c r="Q21" s="43" t="s">
        <v>44</v>
      </c>
      <c r="R21" s="56" t="s">
        <v>56</v>
      </c>
      <c r="S21" s="43" t="s">
        <v>42</v>
      </c>
      <c r="T21" s="56" t="s">
        <v>56</v>
      </c>
      <c r="U21" s="43" t="s">
        <v>44</v>
      </c>
      <c r="V21" s="56" t="s">
        <v>56</v>
      </c>
      <c r="W21" s="43" t="s">
        <v>42</v>
      </c>
      <c r="X21" s="56" t="s">
        <v>56</v>
      </c>
      <c r="Y21" s="44" t="s">
        <v>45</v>
      </c>
      <c r="Z21" s="44" t="s">
        <v>80</v>
      </c>
      <c r="AA21" s="45"/>
      <c r="AB21" s="46"/>
      <c r="AC21" s="35">
        <v>26</v>
      </c>
      <c r="AD21" s="47"/>
      <c r="AE21" s="54" t="s">
        <v>81</v>
      </c>
      <c r="AF21" s="57"/>
    </row>
    <row r="22" spans="1:32" ht="20.25" hidden="1" customHeight="1">
      <c r="A22" s="50">
        <v>12</v>
      </c>
      <c r="B22" s="50">
        <v>2</v>
      </c>
      <c r="C22" s="34" t="s">
        <v>77</v>
      </c>
      <c r="D22" s="35">
        <v>11</v>
      </c>
      <c r="E22" s="36">
        <v>195</v>
      </c>
      <c r="F22" s="36">
        <v>2</v>
      </c>
      <c r="G22" s="37" t="str">
        <f t="shared" si="1"/>
        <v>19111ENPR8011</v>
      </c>
      <c r="H22" s="51">
        <v>3</v>
      </c>
      <c r="I22" s="36">
        <v>19111</v>
      </c>
      <c r="J22" s="35" t="s">
        <v>78</v>
      </c>
      <c r="K22" s="39">
        <v>15</v>
      </c>
      <c r="L22" s="40" t="s">
        <v>59</v>
      </c>
      <c r="M22" s="52" t="s">
        <v>60</v>
      </c>
      <c r="N22" s="41">
        <v>32</v>
      </c>
      <c r="O22" s="43" t="s">
        <v>42</v>
      </c>
      <c r="P22" s="56" t="s">
        <v>62</v>
      </c>
      <c r="Q22" s="43" t="s">
        <v>44</v>
      </c>
      <c r="R22" s="56" t="s">
        <v>62</v>
      </c>
      <c r="S22" s="43" t="s">
        <v>42</v>
      </c>
      <c r="T22" s="56" t="s">
        <v>62</v>
      </c>
      <c r="U22" s="43" t="s">
        <v>44</v>
      </c>
      <c r="V22" s="56" t="s">
        <v>62</v>
      </c>
      <c r="W22" s="43" t="s">
        <v>42</v>
      </c>
      <c r="X22" s="56" t="s">
        <v>62</v>
      </c>
      <c r="Y22" s="44" t="s">
        <v>45</v>
      </c>
      <c r="Z22" s="44" t="s">
        <v>80</v>
      </c>
      <c r="AA22" s="45"/>
      <c r="AB22" s="46"/>
      <c r="AC22" s="35">
        <v>26</v>
      </c>
      <c r="AD22" s="47"/>
      <c r="AE22" s="54" t="s">
        <v>81</v>
      </c>
      <c r="AF22" s="57"/>
    </row>
    <row r="23" spans="1:32" ht="20.25" hidden="1" customHeight="1">
      <c r="A23" s="33">
        <v>13</v>
      </c>
      <c r="B23" s="50">
        <v>3</v>
      </c>
      <c r="C23" s="34" t="s">
        <v>77</v>
      </c>
      <c r="D23" s="35">
        <v>11</v>
      </c>
      <c r="E23" s="36">
        <v>195</v>
      </c>
      <c r="F23" s="36">
        <v>3</v>
      </c>
      <c r="G23" s="37" t="str">
        <f t="shared" si="1"/>
        <v>19112ENPR8011</v>
      </c>
      <c r="H23" s="51">
        <v>3</v>
      </c>
      <c r="I23" s="36">
        <v>19112</v>
      </c>
      <c r="J23" s="35" t="s">
        <v>78</v>
      </c>
      <c r="K23" s="39">
        <v>15</v>
      </c>
      <c r="L23" s="40" t="s">
        <v>82</v>
      </c>
      <c r="M23" s="52" t="s">
        <v>64</v>
      </c>
      <c r="N23" s="41">
        <v>32</v>
      </c>
      <c r="O23" s="43" t="s">
        <v>42</v>
      </c>
      <c r="P23" s="56" t="s">
        <v>66</v>
      </c>
      <c r="Q23" s="43" t="s">
        <v>44</v>
      </c>
      <c r="R23" s="56" t="s">
        <v>66</v>
      </c>
      <c r="S23" s="43" t="s">
        <v>42</v>
      </c>
      <c r="T23" s="56" t="s">
        <v>83</v>
      </c>
      <c r="U23" s="43" t="s">
        <v>44</v>
      </c>
      <c r="V23" s="56" t="s">
        <v>66</v>
      </c>
      <c r="W23" s="43" t="s">
        <v>42</v>
      </c>
      <c r="X23" s="56" t="s">
        <v>66</v>
      </c>
      <c r="Y23" s="44" t="s">
        <v>45</v>
      </c>
      <c r="Z23" s="44" t="s">
        <v>80</v>
      </c>
      <c r="AA23" s="45"/>
      <c r="AB23" s="46"/>
      <c r="AC23" s="35">
        <v>26</v>
      </c>
      <c r="AD23" s="47"/>
      <c r="AE23" s="54" t="s">
        <v>81</v>
      </c>
      <c r="AF23" s="57"/>
    </row>
    <row r="24" spans="1:32" ht="20.25" hidden="1" customHeight="1">
      <c r="A24" s="50">
        <v>14</v>
      </c>
      <c r="B24" s="50">
        <v>1</v>
      </c>
      <c r="C24" s="34" t="s">
        <v>84</v>
      </c>
      <c r="D24" s="35">
        <v>2</v>
      </c>
      <c r="E24" s="36">
        <f>D24*15</f>
        <v>30</v>
      </c>
      <c r="F24" s="36">
        <v>1</v>
      </c>
      <c r="G24" s="37" t="str">
        <f t="shared" si="1"/>
        <v>1975TMKT0211</v>
      </c>
      <c r="H24" s="38">
        <v>1</v>
      </c>
      <c r="I24" s="36">
        <v>1975</v>
      </c>
      <c r="J24" s="35" t="s">
        <v>85</v>
      </c>
      <c r="K24" s="39">
        <v>15</v>
      </c>
      <c r="L24" s="40" t="s">
        <v>41</v>
      </c>
      <c r="M24" s="41">
        <v>96</v>
      </c>
      <c r="N24" s="42">
        <v>96</v>
      </c>
      <c r="O24" s="43" t="s">
        <v>44</v>
      </c>
      <c r="P24" s="44" t="s">
        <v>43</v>
      </c>
      <c r="Q24" s="43"/>
      <c r="R24" s="44"/>
      <c r="S24" s="43"/>
      <c r="T24" s="44"/>
      <c r="U24" s="43"/>
      <c r="V24" s="44"/>
      <c r="W24" s="43"/>
      <c r="X24" s="44"/>
      <c r="Y24" s="44" t="s">
        <v>45</v>
      </c>
      <c r="Z24" s="44" t="s">
        <v>73</v>
      </c>
      <c r="AA24" s="45"/>
      <c r="AB24" s="46"/>
      <c r="AC24" s="35">
        <v>5</v>
      </c>
      <c r="AD24" s="47"/>
      <c r="AE24" s="54" t="s">
        <v>86</v>
      </c>
      <c r="AF24" s="57"/>
    </row>
    <row r="25" spans="1:32" ht="20.25" hidden="1" customHeight="1">
      <c r="A25" s="33">
        <v>15</v>
      </c>
      <c r="B25" s="50"/>
      <c r="C25" s="32" t="s">
        <v>87</v>
      </c>
      <c r="D25" s="58"/>
      <c r="E25" s="36"/>
      <c r="F25" s="36"/>
      <c r="G25" s="37" t="str">
        <f t="shared" si="1"/>
        <v/>
      </c>
      <c r="H25" s="59"/>
      <c r="I25" s="36"/>
      <c r="J25" s="58"/>
      <c r="K25" s="39">
        <v>15</v>
      </c>
      <c r="L25" s="40"/>
      <c r="M25" s="60"/>
      <c r="N25" s="60"/>
      <c r="O25" s="43"/>
      <c r="P25" s="44"/>
      <c r="Q25" s="43"/>
      <c r="R25" s="44"/>
      <c r="S25" s="43"/>
      <c r="T25" s="44"/>
      <c r="U25" s="43"/>
      <c r="V25" s="44"/>
      <c r="W25" s="43"/>
      <c r="X25" s="44"/>
      <c r="Y25" s="44"/>
      <c r="Z25" s="44"/>
      <c r="AA25" s="45"/>
      <c r="AB25" s="46"/>
      <c r="AC25" s="61"/>
      <c r="AD25" s="47"/>
      <c r="AE25" s="54"/>
      <c r="AF25" s="57"/>
    </row>
    <row r="26" spans="1:32" ht="20.25" hidden="1" customHeight="1">
      <c r="A26" s="50">
        <v>16</v>
      </c>
      <c r="B26" s="50">
        <v>1</v>
      </c>
      <c r="C26" s="34" t="s">
        <v>48</v>
      </c>
      <c r="D26" s="35">
        <v>3</v>
      </c>
      <c r="E26" s="36">
        <f t="shared" ref="E26:E34" si="2">D26*15</f>
        <v>45</v>
      </c>
      <c r="F26" s="36">
        <v>4</v>
      </c>
      <c r="G26" s="37" t="str">
        <f t="shared" si="1"/>
        <v>1993FREN8015</v>
      </c>
      <c r="H26" s="51">
        <v>3</v>
      </c>
      <c r="I26" s="36">
        <v>1993</v>
      </c>
      <c r="J26" s="35" t="s">
        <v>49</v>
      </c>
      <c r="K26" s="39">
        <v>15</v>
      </c>
      <c r="L26" s="40" t="s">
        <v>88</v>
      </c>
      <c r="M26" s="63" t="s">
        <v>89</v>
      </c>
      <c r="N26" s="60">
        <v>25</v>
      </c>
      <c r="O26" s="43" t="s">
        <v>90</v>
      </c>
      <c r="P26" s="44" t="s">
        <v>91</v>
      </c>
      <c r="Q26" s="43"/>
      <c r="R26" s="44"/>
      <c r="S26" s="43"/>
      <c r="T26" s="44"/>
      <c r="U26" s="43"/>
      <c r="V26" s="44"/>
      <c r="W26" s="43"/>
      <c r="X26" s="44"/>
      <c r="Y26" s="44" t="s">
        <v>45</v>
      </c>
      <c r="Z26" s="44" t="s">
        <v>76</v>
      </c>
      <c r="AA26" s="45"/>
      <c r="AB26" s="46"/>
      <c r="AC26" s="35">
        <v>37</v>
      </c>
      <c r="AD26" s="47"/>
      <c r="AE26" s="54" t="s">
        <v>55</v>
      </c>
      <c r="AF26" s="57"/>
    </row>
    <row r="27" spans="1:32" ht="20.25" hidden="1" customHeight="1">
      <c r="A27" s="33">
        <v>17</v>
      </c>
      <c r="B27" s="50"/>
      <c r="C27" s="34" t="s">
        <v>48</v>
      </c>
      <c r="D27" s="35">
        <v>3</v>
      </c>
      <c r="E27" s="36">
        <f t="shared" si="2"/>
        <v>45</v>
      </c>
      <c r="F27" s="36"/>
      <c r="G27" s="37" t="str">
        <f t="shared" si="1"/>
        <v>1993FREN8015</v>
      </c>
      <c r="H27" s="51">
        <v>3</v>
      </c>
      <c r="I27" s="36">
        <v>1993</v>
      </c>
      <c r="J27" s="35" t="s">
        <v>49</v>
      </c>
      <c r="K27" s="39">
        <v>15</v>
      </c>
      <c r="L27" s="40" t="s">
        <v>88</v>
      </c>
      <c r="M27" s="63" t="s">
        <v>89</v>
      </c>
      <c r="N27" s="60">
        <v>25</v>
      </c>
      <c r="O27" s="43" t="s">
        <v>90</v>
      </c>
      <c r="P27" s="44" t="s">
        <v>91</v>
      </c>
      <c r="Q27" s="43" t="s">
        <v>90</v>
      </c>
      <c r="R27" s="44" t="s">
        <v>92</v>
      </c>
      <c r="S27" s="43"/>
      <c r="T27" s="44"/>
      <c r="U27" s="43"/>
      <c r="V27" s="44"/>
      <c r="W27" s="43"/>
      <c r="X27" s="44"/>
      <c r="Y27" s="44" t="s">
        <v>93</v>
      </c>
      <c r="Z27" s="44" t="s">
        <v>58</v>
      </c>
      <c r="AA27" s="45"/>
      <c r="AB27" s="46"/>
      <c r="AC27" s="35">
        <v>37</v>
      </c>
      <c r="AD27" s="47"/>
      <c r="AE27" s="54" t="s">
        <v>55</v>
      </c>
      <c r="AF27" s="57"/>
    </row>
    <row r="28" spans="1:32" ht="20.25" hidden="1" customHeight="1">
      <c r="A28" s="50">
        <v>18</v>
      </c>
      <c r="B28" s="50">
        <v>2</v>
      </c>
      <c r="C28" s="34" t="s">
        <v>48</v>
      </c>
      <c r="D28" s="35">
        <v>3</v>
      </c>
      <c r="E28" s="36">
        <f t="shared" si="2"/>
        <v>45</v>
      </c>
      <c r="F28" s="36">
        <v>5</v>
      </c>
      <c r="G28" s="37" t="str">
        <f t="shared" si="1"/>
        <v>1994FREN8015</v>
      </c>
      <c r="H28" s="51">
        <v>3</v>
      </c>
      <c r="I28" s="36">
        <v>1994</v>
      </c>
      <c r="J28" s="35" t="s">
        <v>49</v>
      </c>
      <c r="K28" s="39">
        <v>15</v>
      </c>
      <c r="L28" s="40" t="s">
        <v>94</v>
      </c>
      <c r="M28" s="63" t="s">
        <v>95</v>
      </c>
      <c r="N28" s="60">
        <v>25</v>
      </c>
      <c r="O28" s="43" t="s">
        <v>90</v>
      </c>
      <c r="P28" s="44" t="s">
        <v>66</v>
      </c>
      <c r="Q28" s="43"/>
      <c r="R28" s="44"/>
      <c r="S28" s="43"/>
      <c r="T28" s="44"/>
      <c r="U28" s="43"/>
      <c r="V28" s="44"/>
      <c r="W28" s="43"/>
      <c r="X28" s="44"/>
      <c r="Y28" s="44" t="s">
        <v>45</v>
      </c>
      <c r="Z28" s="44" t="s">
        <v>76</v>
      </c>
      <c r="AA28" s="45"/>
      <c r="AB28" s="46"/>
      <c r="AC28" s="35">
        <v>37</v>
      </c>
      <c r="AD28" s="47"/>
      <c r="AE28" s="54" t="s">
        <v>55</v>
      </c>
      <c r="AF28" s="57"/>
    </row>
    <row r="29" spans="1:32" ht="20.25" hidden="1" customHeight="1">
      <c r="A29" s="33">
        <v>19</v>
      </c>
      <c r="B29" s="50"/>
      <c r="C29" s="34" t="s">
        <v>48</v>
      </c>
      <c r="D29" s="35">
        <v>3</v>
      </c>
      <c r="E29" s="36">
        <f t="shared" si="2"/>
        <v>45</v>
      </c>
      <c r="F29" s="36"/>
      <c r="G29" s="37" t="str">
        <f t="shared" si="1"/>
        <v>1994FREN8015</v>
      </c>
      <c r="H29" s="51">
        <v>3</v>
      </c>
      <c r="I29" s="36">
        <v>1994</v>
      </c>
      <c r="J29" s="35" t="s">
        <v>49</v>
      </c>
      <c r="K29" s="39">
        <v>15</v>
      </c>
      <c r="L29" s="40" t="s">
        <v>94</v>
      </c>
      <c r="M29" s="63" t="s">
        <v>95</v>
      </c>
      <c r="N29" s="60">
        <v>25</v>
      </c>
      <c r="O29" s="43" t="s">
        <v>90</v>
      </c>
      <c r="P29" s="44" t="s">
        <v>66</v>
      </c>
      <c r="Q29" s="43" t="s">
        <v>90</v>
      </c>
      <c r="R29" s="44" t="s">
        <v>96</v>
      </c>
      <c r="S29" s="43"/>
      <c r="T29" s="44"/>
      <c r="U29" s="43"/>
      <c r="V29" s="44"/>
      <c r="W29" s="43"/>
      <c r="X29" s="44"/>
      <c r="Y29" s="44" t="s">
        <v>93</v>
      </c>
      <c r="Z29" s="44" t="s">
        <v>58</v>
      </c>
      <c r="AA29" s="45"/>
      <c r="AB29" s="46"/>
      <c r="AC29" s="35">
        <v>37</v>
      </c>
      <c r="AD29" s="47"/>
      <c r="AE29" s="54" t="s">
        <v>55</v>
      </c>
      <c r="AF29" s="57"/>
    </row>
    <row r="30" spans="1:32" ht="20.25" hidden="1" customHeight="1">
      <c r="A30" s="50">
        <v>20</v>
      </c>
      <c r="B30" s="50">
        <v>3</v>
      </c>
      <c r="C30" s="34" t="s">
        <v>48</v>
      </c>
      <c r="D30" s="35">
        <v>3</v>
      </c>
      <c r="E30" s="36">
        <f t="shared" si="2"/>
        <v>45</v>
      </c>
      <c r="F30" s="36">
        <v>6</v>
      </c>
      <c r="G30" s="37" t="str">
        <f t="shared" si="1"/>
        <v>1995FREN8015</v>
      </c>
      <c r="H30" s="51">
        <v>3</v>
      </c>
      <c r="I30" s="36">
        <v>1995</v>
      </c>
      <c r="J30" s="35" t="s">
        <v>49</v>
      </c>
      <c r="K30" s="39">
        <v>15</v>
      </c>
      <c r="L30" s="40" t="s">
        <v>97</v>
      </c>
      <c r="M30" s="63" t="s">
        <v>98</v>
      </c>
      <c r="N30" s="60">
        <v>25</v>
      </c>
      <c r="O30" s="43" t="s">
        <v>90</v>
      </c>
      <c r="P30" s="44" t="s">
        <v>83</v>
      </c>
      <c r="Q30" s="43"/>
      <c r="R30" s="44"/>
      <c r="S30" s="43"/>
      <c r="T30" s="44"/>
      <c r="U30" s="43"/>
      <c r="V30" s="44"/>
      <c r="W30" s="43"/>
      <c r="X30" s="44"/>
      <c r="Y30" s="44" t="s">
        <v>45</v>
      </c>
      <c r="Z30" s="44" t="s">
        <v>76</v>
      </c>
      <c r="AA30" s="45"/>
      <c r="AB30" s="46"/>
      <c r="AC30" s="35">
        <v>37</v>
      </c>
      <c r="AD30" s="47"/>
      <c r="AE30" s="54" t="s">
        <v>55</v>
      </c>
      <c r="AF30" s="57"/>
    </row>
    <row r="31" spans="1:32" ht="20.25" hidden="1" customHeight="1">
      <c r="A31" s="33">
        <v>21</v>
      </c>
      <c r="B31" s="50"/>
      <c r="C31" s="34" t="s">
        <v>48</v>
      </c>
      <c r="D31" s="35">
        <v>3</v>
      </c>
      <c r="E31" s="36">
        <f t="shared" si="2"/>
        <v>45</v>
      </c>
      <c r="F31" s="36"/>
      <c r="G31" s="37" t="str">
        <f t="shared" si="1"/>
        <v>1995FREN8015</v>
      </c>
      <c r="H31" s="51">
        <v>3</v>
      </c>
      <c r="I31" s="36">
        <v>1995</v>
      </c>
      <c r="J31" s="35" t="s">
        <v>49</v>
      </c>
      <c r="K31" s="39">
        <v>15</v>
      </c>
      <c r="L31" s="40" t="s">
        <v>97</v>
      </c>
      <c r="M31" s="63" t="s">
        <v>98</v>
      </c>
      <c r="N31" s="60">
        <v>25</v>
      </c>
      <c r="O31" s="43" t="s">
        <v>90</v>
      </c>
      <c r="P31" s="44" t="s">
        <v>83</v>
      </c>
      <c r="Q31" s="43" t="s">
        <v>90</v>
      </c>
      <c r="R31" s="44" t="s">
        <v>99</v>
      </c>
      <c r="S31" s="43"/>
      <c r="T31" s="44"/>
      <c r="U31" s="43"/>
      <c r="V31" s="44"/>
      <c r="W31" s="43"/>
      <c r="X31" s="44"/>
      <c r="Y31" s="44" t="s">
        <v>93</v>
      </c>
      <c r="Z31" s="44" t="s">
        <v>58</v>
      </c>
      <c r="AA31" s="45"/>
      <c r="AB31" s="46"/>
      <c r="AC31" s="35">
        <v>37</v>
      </c>
      <c r="AD31" s="47"/>
      <c r="AE31" s="54" t="s">
        <v>55</v>
      </c>
      <c r="AF31" s="57"/>
    </row>
    <row r="32" spans="1:32" ht="20.25" hidden="1" customHeight="1">
      <c r="A32" s="50">
        <v>22</v>
      </c>
      <c r="B32" s="50">
        <v>2</v>
      </c>
      <c r="C32" s="34" t="s">
        <v>67</v>
      </c>
      <c r="D32" s="35">
        <v>3</v>
      </c>
      <c r="E32" s="36">
        <f t="shared" si="2"/>
        <v>45</v>
      </c>
      <c r="F32" s="36">
        <v>2</v>
      </c>
      <c r="G32" s="37" t="str">
        <f t="shared" si="1"/>
        <v>1991BMGM0111</v>
      </c>
      <c r="H32" s="38">
        <v>1</v>
      </c>
      <c r="I32" s="36">
        <v>1991</v>
      </c>
      <c r="J32" s="35" t="s">
        <v>68</v>
      </c>
      <c r="K32" s="39">
        <v>15</v>
      </c>
      <c r="L32" s="40" t="s">
        <v>100</v>
      </c>
      <c r="M32" s="60">
        <v>75</v>
      </c>
      <c r="N32" s="60">
        <v>75</v>
      </c>
      <c r="O32" s="43"/>
      <c r="P32" s="44"/>
      <c r="Q32" s="43" t="s">
        <v>101</v>
      </c>
      <c r="R32" s="44" t="s">
        <v>102</v>
      </c>
      <c r="S32" s="43"/>
      <c r="T32" s="44"/>
      <c r="U32" s="43"/>
      <c r="V32" s="44"/>
      <c r="W32" s="43" t="s">
        <v>90</v>
      </c>
      <c r="X32" s="44" t="s">
        <v>102</v>
      </c>
      <c r="Y32" s="44" t="s">
        <v>45</v>
      </c>
      <c r="Z32" s="44" t="s">
        <v>46</v>
      </c>
      <c r="AA32" s="45"/>
      <c r="AB32" s="46"/>
      <c r="AC32" s="35">
        <v>1</v>
      </c>
      <c r="AD32" s="47"/>
      <c r="AE32" s="64" t="s">
        <v>67</v>
      </c>
      <c r="AF32" s="57"/>
    </row>
    <row r="33" spans="1:32" ht="20.25" hidden="1" customHeight="1">
      <c r="A33" s="33">
        <v>23</v>
      </c>
      <c r="B33" s="50">
        <v>2</v>
      </c>
      <c r="C33" s="34" t="s">
        <v>71</v>
      </c>
      <c r="D33" s="35">
        <v>3</v>
      </c>
      <c r="E33" s="36">
        <f t="shared" si="2"/>
        <v>45</v>
      </c>
      <c r="F33" s="36">
        <v>2</v>
      </c>
      <c r="G33" s="37" t="str">
        <f t="shared" si="1"/>
        <v>1971EFIN2811</v>
      </c>
      <c r="H33" s="38">
        <v>1</v>
      </c>
      <c r="I33" s="36">
        <v>1971</v>
      </c>
      <c r="J33" s="35" t="s">
        <v>72</v>
      </c>
      <c r="K33" s="39">
        <v>15</v>
      </c>
      <c r="L33" s="40" t="s">
        <v>100</v>
      </c>
      <c r="M33" s="60">
        <v>75</v>
      </c>
      <c r="N33" s="60">
        <v>75</v>
      </c>
      <c r="O33" s="43"/>
      <c r="P33" s="44"/>
      <c r="Q33" s="43"/>
      <c r="R33" s="44"/>
      <c r="S33" s="43" t="s">
        <v>90</v>
      </c>
      <c r="T33" s="44" t="s">
        <v>102</v>
      </c>
      <c r="U33" s="43" t="s">
        <v>101</v>
      </c>
      <c r="V33" s="44" t="s">
        <v>102</v>
      </c>
      <c r="W33" s="43"/>
      <c r="X33" s="44"/>
      <c r="Y33" s="44" t="s">
        <v>45</v>
      </c>
      <c r="Z33" s="44" t="s">
        <v>46</v>
      </c>
      <c r="AA33" s="45"/>
      <c r="AB33" s="46"/>
      <c r="AC33" s="35">
        <v>24</v>
      </c>
      <c r="AD33" s="47"/>
      <c r="AE33" s="54" t="s">
        <v>74</v>
      </c>
      <c r="AF33" s="57"/>
    </row>
    <row r="34" spans="1:32" ht="20.25" hidden="1" customHeight="1">
      <c r="A34" s="50">
        <v>24</v>
      </c>
      <c r="B34" s="50"/>
      <c r="C34" s="34" t="s">
        <v>103</v>
      </c>
      <c r="D34" s="35">
        <v>3</v>
      </c>
      <c r="E34" s="36">
        <f t="shared" si="2"/>
        <v>45</v>
      </c>
      <c r="F34" s="36">
        <v>1</v>
      </c>
      <c r="G34" s="37" t="str">
        <f t="shared" si="1"/>
        <v>1980PLAW0321</v>
      </c>
      <c r="H34" s="38">
        <v>1</v>
      </c>
      <c r="I34" s="36">
        <v>1980</v>
      </c>
      <c r="J34" s="36" t="s">
        <v>104</v>
      </c>
      <c r="K34" s="39">
        <v>15</v>
      </c>
      <c r="L34" s="40" t="s">
        <v>100</v>
      </c>
      <c r="M34" s="60">
        <v>75</v>
      </c>
      <c r="N34" s="60">
        <v>75</v>
      </c>
      <c r="O34" s="43"/>
      <c r="P34" s="44"/>
      <c r="Q34" s="43"/>
      <c r="R34" s="44"/>
      <c r="S34" s="43" t="s">
        <v>90</v>
      </c>
      <c r="T34" s="44" t="s">
        <v>102</v>
      </c>
      <c r="U34" s="43" t="s">
        <v>101</v>
      </c>
      <c r="V34" s="44" t="s">
        <v>102</v>
      </c>
      <c r="W34" s="43"/>
      <c r="X34" s="44"/>
      <c r="Y34" s="44" t="s">
        <v>69</v>
      </c>
      <c r="Z34" s="44" t="s">
        <v>70</v>
      </c>
      <c r="AA34" s="45"/>
      <c r="AB34" s="46"/>
      <c r="AC34" s="35">
        <v>36</v>
      </c>
      <c r="AD34" s="47"/>
      <c r="AE34" s="54" t="s">
        <v>105</v>
      </c>
      <c r="AF34" s="57"/>
    </row>
    <row r="35" spans="1:32" ht="20.25" hidden="1" customHeight="1">
      <c r="A35" s="33">
        <v>25</v>
      </c>
      <c r="B35" s="50">
        <v>1</v>
      </c>
      <c r="C35" s="34" t="s">
        <v>77</v>
      </c>
      <c r="D35" s="35">
        <v>11</v>
      </c>
      <c r="E35" s="36">
        <v>195</v>
      </c>
      <c r="F35" s="36">
        <v>4</v>
      </c>
      <c r="G35" s="37" t="str">
        <f t="shared" si="1"/>
        <v>19113ENPR8011</v>
      </c>
      <c r="H35" s="51">
        <v>3</v>
      </c>
      <c r="I35" s="36">
        <v>19113</v>
      </c>
      <c r="J35" s="36" t="s">
        <v>78</v>
      </c>
      <c r="K35" s="39">
        <v>15</v>
      </c>
      <c r="L35" s="40" t="s">
        <v>88</v>
      </c>
      <c r="M35" s="63" t="s">
        <v>89</v>
      </c>
      <c r="N35" s="60">
        <v>25</v>
      </c>
      <c r="O35" s="43" t="s">
        <v>101</v>
      </c>
      <c r="P35" s="44" t="s">
        <v>92</v>
      </c>
      <c r="Q35" s="43" t="s">
        <v>90</v>
      </c>
      <c r="R35" s="44" t="s">
        <v>92</v>
      </c>
      <c r="S35" s="43" t="s">
        <v>101</v>
      </c>
      <c r="T35" s="44" t="s">
        <v>92</v>
      </c>
      <c r="U35" s="43" t="s">
        <v>90</v>
      </c>
      <c r="V35" s="44" t="s">
        <v>92</v>
      </c>
      <c r="W35" s="43" t="s">
        <v>101</v>
      </c>
      <c r="X35" s="44" t="s">
        <v>92</v>
      </c>
      <c r="Y35" s="44" t="s">
        <v>45</v>
      </c>
      <c r="Z35" s="44" t="s">
        <v>76</v>
      </c>
      <c r="AA35" s="45"/>
      <c r="AB35" s="46"/>
      <c r="AC35" s="35">
        <v>26</v>
      </c>
      <c r="AD35" s="47"/>
      <c r="AE35" s="54" t="s">
        <v>81</v>
      </c>
      <c r="AF35" s="57"/>
    </row>
    <row r="36" spans="1:32" ht="20.25" hidden="1" customHeight="1">
      <c r="A36" s="50">
        <v>26</v>
      </c>
      <c r="B36" s="50">
        <v>2</v>
      </c>
      <c r="C36" s="34" t="s">
        <v>77</v>
      </c>
      <c r="D36" s="35">
        <v>11</v>
      </c>
      <c r="E36" s="36">
        <v>195</v>
      </c>
      <c r="F36" s="36">
        <v>5</v>
      </c>
      <c r="G36" s="37" t="str">
        <f t="shared" si="1"/>
        <v>19114ENPR8011</v>
      </c>
      <c r="H36" s="51">
        <v>3</v>
      </c>
      <c r="I36" s="36">
        <v>19114</v>
      </c>
      <c r="J36" s="36" t="s">
        <v>78</v>
      </c>
      <c r="K36" s="39">
        <v>15</v>
      </c>
      <c r="L36" s="40" t="s">
        <v>94</v>
      </c>
      <c r="M36" s="63" t="s">
        <v>95</v>
      </c>
      <c r="N36" s="60">
        <v>25</v>
      </c>
      <c r="O36" s="43" t="s">
        <v>101</v>
      </c>
      <c r="P36" s="44" t="s">
        <v>96</v>
      </c>
      <c r="Q36" s="43" t="s">
        <v>90</v>
      </c>
      <c r="R36" s="44" t="s">
        <v>96</v>
      </c>
      <c r="S36" s="43" t="s">
        <v>101</v>
      </c>
      <c r="T36" s="44" t="s">
        <v>96</v>
      </c>
      <c r="U36" s="43" t="s">
        <v>90</v>
      </c>
      <c r="V36" s="44" t="s">
        <v>96</v>
      </c>
      <c r="W36" s="43" t="s">
        <v>101</v>
      </c>
      <c r="X36" s="44" t="s">
        <v>96</v>
      </c>
      <c r="Y36" s="44" t="s">
        <v>45</v>
      </c>
      <c r="Z36" s="44" t="s">
        <v>76</v>
      </c>
      <c r="AA36" s="45"/>
      <c r="AB36" s="46"/>
      <c r="AC36" s="35">
        <v>26</v>
      </c>
      <c r="AD36" s="47"/>
      <c r="AE36" s="54" t="s">
        <v>81</v>
      </c>
      <c r="AF36" s="57"/>
    </row>
    <row r="37" spans="1:32" ht="20.25" hidden="1" customHeight="1">
      <c r="A37" s="33">
        <v>27</v>
      </c>
      <c r="B37" s="50">
        <v>3</v>
      </c>
      <c r="C37" s="34" t="s">
        <v>77</v>
      </c>
      <c r="D37" s="35">
        <v>11</v>
      </c>
      <c r="E37" s="36">
        <v>195</v>
      </c>
      <c r="F37" s="36">
        <v>6</v>
      </c>
      <c r="G37" s="37" t="str">
        <f t="shared" si="1"/>
        <v>19115ENPR8011</v>
      </c>
      <c r="H37" s="51">
        <v>3</v>
      </c>
      <c r="I37" s="36">
        <v>19115</v>
      </c>
      <c r="J37" s="36" t="s">
        <v>78</v>
      </c>
      <c r="K37" s="39">
        <v>15</v>
      </c>
      <c r="L37" s="40" t="s">
        <v>97</v>
      </c>
      <c r="M37" s="63" t="s">
        <v>98</v>
      </c>
      <c r="N37" s="60">
        <v>25</v>
      </c>
      <c r="O37" s="43" t="s">
        <v>101</v>
      </c>
      <c r="P37" s="44" t="s">
        <v>99</v>
      </c>
      <c r="Q37" s="43" t="s">
        <v>90</v>
      </c>
      <c r="R37" s="44" t="s">
        <v>99</v>
      </c>
      <c r="S37" s="43" t="s">
        <v>101</v>
      </c>
      <c r="T37" s="44" t="s">
        <v>99</v>
      </c>
      <c r="U37" s="43" t="s">
        <v>90</v>
      </c>
      <c r="V37" s="44" t="s">
        <v>99</v>
      </c>
      <c r="W37" s="43" t="s">
        <v>101</v>
      </c>
      <c r="X37" s="44" t="s">
        <v>99</v>
      </c>
      <c r="Y37" s="44" t="s">
        <v>45</v>
      </c>
      <c r="Z37" s="44" t="s">
        <v>76</v>
      </c>
      <c r="AA37" s="45"/>
      <c r="AB37" s="46"/>
      <c r="AC37" s="35">
        <v>26</v>
      </c>
      <c r="AD37" s="47"/>
      <c r="AE37" s="54" t="s">
        <v>81</v>
      </c>
      <c r="AF37" s="57"/>
    </row>
    <row r="38" spans="1:32" ht="20.25" hidden="1" customHeight="1">
      <c r="A38" s="50">
        <v>28</v>
      </c>
      <c r="B38" s="50">
        <v>2</v>
      </c>
      <c r="C38" s="34" t="s">
        <v>84</v>
      </c>
      <c r="D38" s="35">
        <v>2</v>
      </c>
      <c r="E38" s="36">
        <f>D38*15</f>
        <v>30</v>
      </c>
      <c r="F38" s="36">
        <v>2</v>
      </c>
      <c r="G38" s="37" t="str">
        <f t="shared" si="1"/>
        <v>1976TMKT0211</v>
      </c>
      <c r="H38" s="38">
        <v>1</v>
      </c>
      <c r="I38" s="36">
        <v>1976</v>
      </c>
      <c r="J38" s="36" t="s">
        <v>85</v>
      </c>
      <c r="K38" s="39">
        <v>15</v>
      </c>
      <c r="L38" s="40" t="s">
        <v>100</v>
      </c>
      <c r="M38" s="60">
        <v>75</v>
      </c>
      <c r="N38" s="60">
        <v>75</v>
      </c>
      <c r="O38" s="43"/>
      <c r="P38" s="44"/>
      <c r="Q38" s="43" t="s">
        <v>101</v>
      </c>
      <c r="R38" s="44" t="s">
        <v>102</v>
      </c>
      <c r="S38" s="43"/>
      <c r="T38" s="44"/>
      <c r="U38" s="43"/>
      <c r="V38" s="44"/>
      <c r="W38" s="43" t="s">
        <v>90</v>
      </c>
      <c r="X38" s="44" t="s">
        <v>102</v>
      </c>
      <c r="Y38" s="44" t="s">
        <v>69</v>
      </c>
      <c r="Z38" s="44" t="s">
        <v>76</v>
      </c>
      <c r="AA38" s="45"/>
      <c r="AB38" s="46"/>
      <c r="AC38" s="35">
        <v>5</v>
      </c>
      <c r="AD38" s="47"/>
      <c r="AE38" s="54" t="s">
        <v>86</v>
      </c>
      <c r="AF38" s="57"/>
    </row>
    <row r="39" spans="1:32" ht="20.25" hidden="1" customHeight="1">
      <c r="A39" s="33">
        <v>29</v>
      </c>
      <c r="B39" s="50"/>
      <c r="C39" s="32" t="s">
        <v>106</v>
      </c>
      <c r="D39" s="58"/>
      <c r="E39" s="36"/>
      <c r="F39" s="36"/>
      <c r="G39" s="37" t="str">
        <f t="shared" si="1"/>
        <v/>
      </c>
      <c r="H39" s="59"/>
      <c r="I39" s="36"/>
      <c r="J39" s="36"/>
      <c r="K39" s="39">
        <v>15</v>
      </c>
      <c r="L39" s="40"/>
      <c r="M39" s="65"/>
      <c r="N39" s="65"/>
      <c r="O39" s="43"/>
      <c r="P39" s="44"/>
      <c r="Q39" s="43"/>
      <c r="R39" s="44"/>
      <c r="S39" s="43"/>
      <c r="T39" s="44"/>
      <c r="U39" s="43"/>
      <c r="V39" s="44"/>
      <c r="W39" s="43"/>
      <c r="X39" s="44"/>
      <c r="Y39" s="44"/>
      <c r="Z39" s="44"/>
      <c r="AA39" s="45"/>
      <c r="AB39" s="46"/>
      <c r="AC39" s="61"/>
      <c r="AD39" s="47"/>
      <c r="AE39" s="54"/>
      <c r="AF39" s="57"/>
    </row>
    <row r="40" spans="1:32" ht="20.25" hidden="1" customHeight="1">
      <c r="A40" s="50">
        <v>30</v>
      </c>
      <c r="B40" s="50">
        <v>1</v>
      </c>
      <c r="C40" s="34" t="s">
        <v>48</v>
      </c>
      <c r="D40" s="35">
        <v>3</v>
      </c>
      <c r="E40" s="36">
        <f t="shared" ref="E40:E46" si="3">D40*15</f>
        <v>45</v>
      </c>
      <c r="F40" s="36">
        <v>7</v>
      </c>
      <c r="G40" s="37" t="str">
        <f t="shared" si="1"/>
        <v>1996FREN8015</v>
      </c>
      <c r="H40" s="51">
        <v>4</v>
      </c>
      <c r="I40" s="36">
        <v>1996</v>
      </c>
      <c r="J40" s="36" t="s">
        <v>49</v>
      </c>
      <c r="K40" s="39">
        <v>15</v>
      </c>
      <c r="L40" s="40" t="s">
        <v>107</v>
      </c>
      <c r="M40" s="63" t="s">
        <v>108</v>
      </c>
      <c r="N40" s="60">
        <v>32</v>
      </c>
      <c r="O40" s="43"/>
      <c r="P40" s="44"/>
      <c r="Q40" s="43"/>
      <c r="R40" s="44"/>
      <c r="S40" s="43" t="s">
        <v>101</v>
      </c>
      <c r="T40" s="56" t="s">
        <v>83</v>
      </c>
      <c r="U40" s="43"/>
      <c r="V40" s="44"/>
      <c r="W40" s="43"/>
      <c r="X40" s="44"/>
      <c r="Y40" s="44" t="s">
        <v>45</v>
      </c>
      <c r="Z40" s="44" t="s">
        <v>76</v>
      </c>
      <c r="AA40" s="45"/>
      <c r="AB40" s="46"/>
      <c r="AC40" s="35">
        <v>37</v>
      </c>
      <c r="AD40" s="47"/>
      <c r="AE40" s="54" t="s">
        <v>55</v>
      </c>
      <c r="AF40" s="57"/>
    </row>
    <row r="41" spans="1:32" ht="20.25" hidden="1" customHeight="1">
      <c r="A41" s="33">
        <v>31</v>
      </c>
      <c r="B41" s="50">
        <v>2</v>
      </c>
      <c r="C41" s="34" t="s">
        <v>48</v>
      </c>
      <c r="D41" s="35">
        <v>3</v>
      </c>
      <c r="E41" s="36">
        <f t="shared" si="3"/>
        <v>45</v>
      </c>
      <c r="F41" s="36">
        <v>8</v>
      </c>
      <c r="G41" s="37" t="str">
        <f t="shared" si="1"/>
        <v>1997FREN8015</v>
      </c>
      <c r="H41" s="51">
        <v>4</v>
      </c>
      <c r="I41" s="36">
        <v>1997</v>
      </c>
      <c r="J41" s="36" t="s">
        <v>49</v>
      </c>
      <c r="K41" s="39">
        <v>15</v>
      </c>
      <c r="L41" s="40" t="s">
        <v>109</v>
      </c>
      <c r="M41" s="63" t="s">
        <v>110</v>
      </c>
      <c r="N41" s="60">
        <v>32</v>
      </c>
      <c r="O41" s="43"/>
      <c r="P41" s="44"/>
      <c r="Q41" s="43"/>
      <c r="R41" s="44"/>
      <c r="S41" s="43" t="s">
        <v>101</v>
      </c>
      <c r="T41" s="56" t="s">
        <v>91</v>
      </c>
      <c r="U41" s="43"/>
      <c r="V41" s="44"/>
      <c r="W41" s="43"/>
      <c r="X41" s="44"/>
      <c r="Y41" s="44" t="s">
        <v>45</v>
      </c>
      <c r="Z41" s="44" t="s">
        <v>76</v>
      </c>
      <c r="AA41" s="45"/>
      <c r="AB41" s="46"/>
      <c r="AC41" s="35">
        <v>37</v>
      </c>
      <c r="AD41" s="47"/>
      <c r="AE41" s="54" t="s">
        <v>55</v>
      </c>
      <c r="AF41" s="57"/>
    </row>
    <row r="42" spans="1:32" ht="20.25" hidden="1" customHeight="1">
      <c r="A42" s="50">
        <v>32</v>
      </c>
      <c r="B42" s="50">
        <v>3</v>
      </c>
      <c r="C42" s="34" t="s">
        <v>48</v>
      </c>
      <c r="D42" s="35">
        <v>3</v>
      </c>
      <c r="E42" s="36">
        <f t="shared" si="3"/>
        <v>45</v>
      </c>
      <c r="F42" s="36">
        <v>9</v>
      </c>
      <c r="G42" s="37" t="str">
        <f t="shared" si="1"/>
        <v>1998FREN8015</v>
      </c>
      <c r="H42" s="51">
        <v>4</v>
      </c>
      <c r="I42" s="36">
        <v>1998</v>
      </c>
      <c r="J42" s="36" t="s">
        <v>49</v>
      </c>
      <c r="K42" s="39">
        <v>15</v>
      </c>
      <c r="L42" s="40" t="s">
        <v>111</v>
      </c>
      <c r="M42" s="63" t="s">
        <v>112</v>
      </c>
      <c r="N42" s="60">
        <v>32</v>
      </c>
      <c r="O42" s="43"/>
      <c r="P42" s="44"/>
      <c r="Q42" s="43"/>
      <c r="R42" s="44"/>
      <c r="S42" s="43" t="s">
        <v>101</v>
      </c>
      <c r="T42" s="56" t="s">
        <v>43</v>
      </c>
      <c r="U42" s="43"/>
      <c r="V42" s="44"/>
      <c r="W42" s="43"/>
      <c r="X42" s="44"/>
      <c r="Y42" s="44" t="s">
        <v>45</v>
      </c>
      <c r="Z42" s="44" t="s">
        <v>76</v>
      </c>
      <c r="AA42" s="45"/>
      <c r="AB42" s="46"/>
      <c r="AC42" s="35">
        <v>37</v>
      </c>
      <c r="AD42" s="47"/>
      <c r="AE42" s="54" t="s">
        <v>55</v>
      </c>
      <c r="AF42" s="57"/>
    </row>
    <row r="43" spans="1:32" ht="20.25" hidden="1" customHeight="1">
      <c r="A43" s="33">
        <v>33</v>
      </c>
      <c r="B43" s="50">
        <v>4</v>
      </c>
      <c r="C43" s="34" t="s">
        <v>48</v>
      </c>
      <c r="D43" s="35">
        <v>3</v>
      </c>
      <c r="E43" s="36">
        <f t="shared" si="3"/>
        <v>45</v>
      </c>
      <c r="F43" s="36">
        <v>10</v>
      </c>
      <c r="G43" s="37" t="str">
        <f t="shared" si="1"/>
        <v>1999FREN8015</v>
      </c>
      <c r="H43" s="51">
        <v>4</v>
      </c>
      <c r="I43" s="36">
        <v>1999</v>
      </c>
      <c r="J43" s="36" t="s">
        <v>49</v>
      </c>
      <c r="K43" s="39">
        <v>15</v>
      </c>
      <c r="L43" s="40" t="s">
        <v>113</v>
      </c>
      <c r="M43" s="63" t="s">
        <v>114</v>
      </c>
      <c r="N43" s="60">
        <v>32</v>
      </c>
      <c r="O43" s="43"/>
      <c r="P43" s="44"/>
      <c r="Q43" s="43"/>
      <c r="R43" s="44"/>
      <c r="S43" s="43" t="s">
        <v>101</v>
      </c>
      <c r="T43" s="56" t="s">
        <v>115</v>
      </c>
      <c r="U43" s="43"/>
      <c r="V43" s="44"/>
      <c r="W43" s="43"/>
      <c r="X43" s="44"/>
      <c r="Y43" s="44" t="s">
        <v>45</v>
      </c>
      <c r="Z43" s="44" t="s">
        <v>76</v>
      </c>
      <c r="AA43" s="45"/>
      <c r="AB43" s="46"/>
      <c r="AC43" s="35">
        <v>37</v>
      </c>
      <c r="AD43" s="47"/>
      <c r="AE43" s="54" t="s">
        <v>55</v>
      </c>
      <c r="AF43" s="57"/>
    </row>
    <row r="44" spans="1:32" ht="20.25" hidden="1" customHeight="1">
      <c r="A44" s="50">
        <v>34</v>
      </c>
      <c r="B44" s="50">
        <v>3</v>
      </c>
      <c r="C44" s="34" t="s">
        <v>67</v>
      </c>
      <c r="D44" s="35">
        <v>3</v>
      </c>
      <c r="E44" s="36">
        <f t="shared" si="3"/>
        <v>45</v>
      </c>
      <c r="F44" s="36">
        <v>3</v>
      </c>
      <c r="G44" s="37" t="str">
        <f t="shared" si="1"/>
        <v>1992BMGM0111</v>
      </c>
      <c r="H44" s="38">
        <v>1</v>
      </c>
      <c r="I44" s="36">
        <v>1992</v>
      </c>
      <c r="J44" s="36" t="s">
        <v>68</v>
      </c>
      <c r="K44" s="39">
        <v>15</v>
      </c>
      <c r="L44" s="40" t="s">
        <v>116</v>
      </c>
      <c r="M44" s="60">
        <f t="shared" ref="M44:N46" si="4">100+28</f>
        <v>128</v>
      </c>
      <c r="N44" s="60">
        <f t="shared" si="4"/>
        <v>128</v>
      </c>
      <c r="O44" s="43"/>
      <c r="P44" s="44"/>
      <c r="Q44" s="43"/>
      <c r="R44" s="44"/>
      <c r="S44" s="43"/>
      <c r="T44" s="44"/>
      <c r="U44" s="43"/>
      <c r="V44" s="44"/>
      <c r="W44" s="43" t="s">
        <v>101</v>
      </c>
      <c r="X44" s="44" t="s">
        <v>115</v>
      </c>
      <c r="Y44" s="44" t="s">
        <v>45</v>
      </c>
      <c r="Z44" s="44" t="s">
        <v>76</v>
      </c>
      <c r="AA44" s="45"/>
      <c r="AB44" s="46"/>
      <c r="AC44" s="35">
        <v>1</v>
      </c>
      <c r="AD44" s="47"/>
      <c r="AE44" s="64" t="s">
        <v>67</v>
      </c>
      <c r="AF44" s="57"/>
    </row>
    <row r="45" spans="1:32" ht="20.25" hidden="1" customHeight="1">
      <c r="A45" s="33">
        <v>35</v>
      </c>
      <c r="B45" s="50">
        <v>3</v>
      </c>
      <c r="C45" s="34" t="s">
        <v>71</v>
      </c>
      <c r="D45" s="35">
        <v>3</v>
      </c>
      <c r="E45" s="36">
        <f t="shared" si="3"/>
        <v>45</v>
      </c>
      <c r="F45" s="36">
        <v>3</v>
      </c>
      <c r="G45" s="37" t="str">
        <f t="shared" si="1"/>
        <v>1972EFIN2811</v>
      </c>
      <c r="H45" s="38">
        <v>1</v>
      </c>
      <c r="I45" s="36">
        <v>1972</v>
      </c>
      <c r="J45" s="36" t="s">
        <v>72</v>
      </c>
      <c r="K45" s="39">
        <v>15</v>
      </c>
      <c r="L45" s="40" t="s">
        <v>116</v>
      </c>
      <c r="M45" s="60">
        <f t="shared" si="4"/>
        <v>128</v>
      </c>
      <c r="N45" s="60">
        <f t="shared" si="4"/>
        <v>128</v>
      </c>
      <c r="O45" s="43" t="s">
        <v>101</v>
      </c>
      <c r="P45" s="44" t="s">
        <v>43</v>
      </c>
      <c r="Q45" s="43" t="s">
        <v>90</v>
      </c>
      <c r="R45" s="44" t="s">
        <v>43</v>
      </c>
      <c r="S45" s="43"/>
      <c r="T45" s="44"/>
      <c r="U45" s="43"/>
      <c r="V45" s="44"/>
      <c r="W45" s="43"/>
      <c r="X45" s="44"/>
      <c r="Y45" s="44" t="s">
        <v>45</v>
      </c>
      <c r="Z45" s="44" t="s">
        <v>46</v>
      </c>
      <c r="AA45" s="45"/>
      <c r="AB45" s="46"/>
      <c r="AC45" s="35">
        <v>24</v>
      </c>
      <c r="AD45" s="47"/>
      <c r="AE45" s="54" t="s">
        <v>74</v>
      </c>
      <c r="AF45" s="57"/>
    </row>
    <row r="46" spans="1:32" ht="20.25" hidden="1" customHeight="1">
      <c r="A46" s="50">
        <v>36</v>
      </c>
      <c r="B46" s="50"/>
      <c r="C46" s="34" t="s">
        <v>103</v>
      </c>
      <c r="D46" s="35">
        <v>3</v>
      </c>
      <c r="E46" s="36">
        <f t="shared" si="3"/>
        <v>45</v>
      </c>
      <c r="F46" s="66">
        <v>2</v>
      </c>
      <c r="G46" s="37" t="str">
        <f t="shared" si="1"/>
        <v>1981PLAW0321</v>
      </c>
      <c r="H46" s="38">
        <v>1</v>
      </c>
      <c r="I46" s="36">
        <v>1981</v>
      </c>
      <c r="J46" s="36" t="s">
        <v>104</v>
      </c>
      <c r="K46" s="39">
        <v>15</v>
      </c>
      <c r="L46" s="40" t="s">
        <v>116</v>
      </c>
      <c r="M46" s="60">
        <f t="shared" si="4"/>
        <v>128</v>
      </c>
      <c r="N46" s="60">
        <f t="shared" si="4"/>
        <v>128</v>
      </c>
      <c r="O46" s="43" t="s">
        <v>101</v>
      </c>
      <c r="P46" s="44" t="s">
        <v>43</v>
      </c>
      <c r="Q46" s="43" t="s">
        <v>90</v>
      </c>
      <c r="R46" s="44" t="s">
        <v>43</v>
      </c>
      <c r="S46" s="43"/>
      <c r="T46" s="44"/>
      <c r="U46" s="43"/>
      <c r="V46" s="44"/>
      <c r="W46" s="43"/>
      <c r="X46" s="44"/>
      <c r="Y46" s="44" t="s">
        <v>69</v>
      </c>
      <c r="Z46" s="44" t="s">
        <v>70</v>
      </c>
      <c r="AA46" s="45"/>
      <c r="AB46" s="46"/>
      <c r="AC46" s="35">
        <v>36</v>
      </c>
      <c r="AD46" s="47"/>
      <c r="AE46" s="54" t="s">
        <v>105</v>
      </c>
      <c r="AF46" s="57"/>
    </row>
    <row r="47" spans="1:32" ht="20.25" hidden="1" customHeight="1">
      <c r="A47" s="33">
        <v>37</v>
      </c>
      <c r="B47" s="50">
        <v>1</v>
      </c>
      <c r="C47" s="34" t="s">
        <v>77</v>
      </c>
      <c r="D47" s="35">
        <v>11</v>
      </c>
      <c r="E47" s="36">
        <v>195</v>
      </c>
      <c r="F47" s="36">
        <v>7</v>
      </c>
      <c r="G47" s="37" t="str">
        <f t="shared" si="1"/>
        <v>19116ENPR8011</v>
      </c>
      <c r="H47" s="51">
        <v>4</v>
      </c>
      <c r="I47" s="36">
        <v>19116</v>
      </c>
      <c r="J47" s="36" t="s">
        <v>78</v>
      </c>
      <c r="K47" s="39">
        <v>15</v>
      </c>
      <c r="L47" s="40" t="s">
        <v>107</v>
      </c>
      <c r="M47" s="63" t="s">
        <v>117</v>
      </c>
      <c r="N47" s="60">
        <v>32</v>
      </c>
      <c r="O47" s="43" t="s">
        <v>90</v>
      </c>
      <c r="P47" s="44" t="s">
        <v>118</v>
      </c>
      <c r="Q47" s="43" t="s">
        <v>101</v>
      </c>
      <c r="R47" s="56" t="s">
        <v>118</v>
      </c>
      <c r="S47" s="43" t="s">
        <v>90</v>
      </c>
      <c r="T47" s="44" t="s">
        <v>118</v>
      </c>
      <c r="U47" s="43" t="s">
        <v>101</v>
      </c>
      <c r="V47" s="56" t="s">
        <v>115</v>
      </c>
      <c r="W47" s="43" t="s">
        <v>90</v>
      </c>
      <c r="X47" s="44" t="s">
        <v>118</v>
      </c>
      <c r="Y47" s="44" t="s">
        <v>45</v>
      </c>
      <c r="Z47" s="44" t="s">
        <v>119</v>
      </c>
      <c r="AA47" s="45"/>
      <c r="AB47" s="46"/>
      <c r="AC47" s="35">
        <v>26</v>
      </c>
      <c r="AD47" s="47"/>
      <c r="AE47" s="54" t="s">
        <v>81</v>
      </c>
      <c r="AF47" s="57"/>
    </row>
    <row r="48" spans="1:32" ht="20.25" hidden="1" customHeight="1">
      <c r="A48" s="50">
        <v>38</v>
      </c>
      <c r="B48" s="50">
        <v>2</v>
      </c>
      <c r="C48" s="34" t="s">
        <v>77</v>
      </c>
      <c r="D48" s="35">
        <v>11</v>
      </c>
      <c r="E48" s="36">
        <v>195</v>
      </c>
      <c r="F48" s="36">
        <v>8</v>
      </c>
      <c r="G48" s="37" t="str">
        <f t="shared" si="1"/>
        <v>19117ENPR8011</v>
      </c>
      <c r="H48" s="51">
        <v>4</v>
      </c>
      <c r="I48" s="36">
        <v>19117</v>
      </c>
      <c r="J48" s="36" t="s">
        <v>78</v>
      </c>
      <c r="K48" s="39">
        <v>15</v>
      </c>
      <c r="L48" s="40" t="s">
        <v>109</v>
      </c>
      <c r="M48" s="63" t="s">
        <v>110</v>
      </c>
      <c r="N48" s="60">
        <v>32</v>
      </c>
      <c r="O48" s="43" t="s">
        <v>90</v>
      </c>
      <c r="P48" s="44" t="s">
        <v>120</v>
      </c>
      <c r="Q48" s="43" t="s">
        <v>101</v>
      </c>
      <c r="R48" s="56" t="s">
        <v>120</v>
      </c>
      <c r="S48" s="43" t="s">
        <v>90</v>
      </c>
      <c r="T48" s="44" t="s">
        <v>120</v>
      </c>
      <c r="U48" s="43" t="s">
        <v>101</v>
      </c>
      <c r="V48" s="56" t="s">
        <v>121</v>
      </c>
      <c r="W48" s="43" t="s">
        <v>90</v>
      </c>
      <c r="X48" s="44" t="s">
        <v>120</v>
      </c>
      <c r="Y48" s="44" t="s">
        <v>45</v>
      </c>
      <c r="Z48" s="44" t="s">
        <v>80</v>
      </c>
      <c r="AA48" s="45"/>
      <c r="AB48" s="46"/>
      <c r="AC48" s="35">
        <v>26</v>
      </c>
      <c r="AD48" s="47"/>
      <c r="AE48" s="54" t="s">
        <v>81</v>
      </c>
      <c r="AF48" s="57"/>
    </row>
    <row r="49" spans="1:32" ht="20.25" hidden="1" customHeight="1">
      <c r="A49" s="33">
        <v>39</v>
      </c>
      <c r="B49" s="50">
        <v>3</v>
      </c>
      <c r="C49" s="34" t="s">
        <v>77</v>
      </c>
      <c r="D49" s="35">
        <v>11</v>
      </c>
      <c r="E49" s="36">
        <v>195</v>
      </c>
      <c r="F49" s="36">
        <v>9</v>
      </c>
      <c r="G49" s="37" t="str">
        <f t="shared" si="1"/>
        <v>19118ENPR8011</v>
      </c>
      <c r="H49" s="51">
        <v>4</v>
      </c>
      <c r="I49" s="36">
        <v>19118</v>
      </c>
      <c r="J49" s="36" t="s">
        <v>78</v>
      </c>
      <c r="K49" s="39">
        <v>15</v>
      </c>
      <c r="L49" s="40" t="s">
        <v>111</v>
      </c>
      <c r="M49" s="63" t="s">
        <v>112</v>
      </c>
      <c r="N49" s="60">
        <v>32</v>
      </c>
      <c r="O49" s="43" t="s">
        <v>90</v>
      </c>
      <c r="P49" s="44" t="s">
        <v>122</v>
      </c>
      <c r="Q49" s="43" t="s">
        <v>101</v>
      </c>
      <c r="R49" s="56" t="s">
        <v>122</v>
      </c>
      <c r="S49" s="43" t="s">
        <v>90</v>
      </c>
      <c r="T49" s="44" t="s">
        <v>122</v>
      </c>
      <c r="U49" s="43" t="s">
        <v>101</v>
      </c>
      <c r="V49" s="56" t="s">
        <v>91</v>
      </c>
      <c r="W49" s="43" t="s">
        <v>90</v>
      </c>
      <c r="X49" s="44" t="s">
        <v>122</v>
      </c>
      <c r="Y49" s="44" t="s">
        <v>45</v>
      </c>
      <c r="Z49" s="44" t="s">
        <v>119</v>
      </c>
      <c r="AA49" s="45"/>
      <c r="AB49" s="46"/>
      <c r="AC49" s="35">
        <v>26</v>
      </c>
      <c r="AD49" s="47"/>
      <c r="AE49" s="54" t="s">
        <v>81</v>
      </c>
      <c r="AF49" s="57"/>
    </row>
    <row r="50" spans="1:32" ht="20.25" hidden="1" customHeight="1">
      <c r="A50" s="50">
        <v>40</v>
      </c>
      <c r="B50" s="50">
        <v>4</v>
      </c>
      <c r="C50" s="34" t="s">
        <v>77</v>
      </c>
      <c r="D50" s="35">
        <v>11</v>
      </c>
      <c r="E50" s="36">
        <v>195</v>
      </c>
      <c r="F50" s="36">
        <v>10</v>
      </c>
      <c r="G50" s="37" t="str">
        <f t="shared" si="1"/>
        <v>19119ENPR8011</v>
      </c>
      <c r="H50" s="51">
        <v>4</v>
      </c>
      <c r="I50" s="36">
        <v>19119</v>
      </c>
      <c r="J50" s="36" t="s">
        <v>78</v>
      </c>
      <c r="K50" s="39">
        <v>15</v>
      </c>
      <c r="L50" s="40" t="s">
        <v>113</v>
      </c>
      <c r="M50" s="63" t="s">
        <v>114</v>
      </c>
      <c r="N50" s="60">
        <v>32</v>
      </c>
      <c r="O50" s="43" t="s">
        <v>90</v>
      </c>
      <c r="P50" s="44" t="s">
        <v>53</v>
      </c>
      <c r="Q50" s="43" t="s">
        <v>101</v>
      </c>
      <c r="R50" s="56" t="s">
        <v>66</v>
      </c>
      <c r="S50" s="43" t="s">
        <v>90</v>
      </c>
      <c r="T50" s="44" t="s">
        <v>53</v>
      </c>
      <c r="U50" s="43" t="s">
        <v>101</v>
      </c>
      <c r="V50" s="56" t="s">
        <v>53</v>
      </c>
      <c r="W50" s="43" t="s">
        <v>90</v>
      </c>
      <c r="X50" s="44" t="s">
        <v>66</v>
      </c>
      <c r="Y50" s="44" t="s">
        <v>45</v>
      </c>
      <c r="Z50" s="44" t="s">
        <v>119</v>
      </c>
      <c r="AA50" s="45"/>
      <c r="AB50" s="46"/>
      <c r="AC50" s="35">
        <v>26</v>
      </c>
      <c r="AD50" s="47"/>
      <c r="AE50" s="54" t="s">
        <v>81</v>
      </c>
      <c r="AF50" s="57"/>
    </row>
    <row r="51" spans="1:32" ht="20.25" hidden="1" customHeight="1">
      <c r="A51" s="33">
        <v>41</v>
      </c>
      <c r="B51" s="50">
        <v>3</v>
      </c>
      <c r="C51" s="34" t="s">
        <v>84</v>
      </c>
      <c r="D51" s="35">
        <v>2</v>
      </c>
      <c r="E51" s="36">
        <f>D51*15</f>
        <v>30</v>
      </c>
      <c r="F51" s="36">
        <v>3</v>
      </c>
      <c r="G51" s="37" t="str">
        <f t="shared" si="1"/>
        <v>1977TMKT0211</v>
      </c>
      <c r="H51" s="38">
        <v>1</v>
      </c>
      <c r="I51" s="36">
        <v>1977</v>
      </c>
      <c r="J51" s="36" t="s">
        <v>85</v>
      </c>
      <c r="K51" s="39">
        <v>15</v>
      </c>
      <c r="L51" s="40" t="s">
        <v>116</v>
      </c>
      <c r="M51" s="60">
        <f>100+28</f>
        <v>128</v>
      </c>
      <c r="N51" s="60">
        <f>100+28</f>
        <v>128</v>
      </c>
      <c r="O51" s="43"/>
      <c r="P51" s="44"/>
      <c r="Q51" s="43"/>
      <c r="R51" s="44"/>
      <c r="S51" s="43"/>
      <c r="T51" s="44"/>
      <c r="U51" s="43" t="s">
        <v>90</v>
      </c>
      <c r="V51" s="44" t="s">
        <v>43</v>
      </c>
      <c r="W51" s="43"/>
      <c r="X51" s="44"/>
      <c r="Y51" s="44" t="s">
        <v>45</v>
      </c>
      <c r="Z51" s="44" t="s">
        <v>76</v>
      </c>
      <c r="AA51" s="45"/>
      <c r="AB51" s="46"/>
      <c r="AC51" s="35">
        <v>5</v>
      </c>
      <c r="AD51" s="47"/>
      <c r="AE51" s="54" t="s">
        <v>86</v>
      </c>
      <c r="AF51" s="57"/>
    </row>
    <row r="52" spans="1:32" ht="20.25" hidden="1" customHeight="1">
      <c r="A52" s="50">
        <v>42</v>
      </c>
      <c r="B52" s="50"/>
      <c r="C52" s="32" t="s">
        <v>123</v>
      </c>
      <c r="D52" s="58"/>
      <c r="E52" s="36"/>
      <c r="F52" s="36"/>
      <c r="G52" s="37" t="str">
        <f t="shared" si="1"/>
        <v/>
      </c>
      <c r="H52" s="67"/>
      <c r="I52" s="36"/>
      <c r="J52" s="36"/>
      <c r="K52" s="39">
        <v>15</v>
      </c>
      <c r="L52" s="40"/>
      <c r="M52" s="68"/>
      <c r="N52" s="68"/>
      <c r="O52" s="43"/>
      <c r="P52" s="44"/>
      <c r="Q52" s="43"/>
      <c r="R52" s="44"/>
      <c r="S52" s="43"/>
      <c r="T52" s="44"/>
      <c r="U52" s="43"/>
      <c r="V52" s="44"/>
      <c r="W52" s="43"/>
      <c r="X52" s="44"/>
      <c r="Y52" s="44"/>
      <c r="Z52" s="44"/>
      <c r="AA52" s="45"/>
      <c r="AB52" s="46"/>
      <c r="AC52" s="61"/>
      <c r="AD52" s="47"/>
      <c r="AE52" s="54"/>
      <c r="AF52" s="57"/>
    </row>
    <row r="53" spans="1:32" ht="20.25" hidden="1" customHeight="1">
      <c r="A53" s="33">
        <v>43</v>
      </c>
      <c r="B53" s="50">
        <v>1</v>
      </c>
      <c r="C53" s="34" t="s">
        <v>48</v>
      </c>
      <c r="D53" s="35">
        <v>3</v>
      </c>
      <c r="E53" s="36">
        <f t="shared" ref="E53:E63" si="5">D53*15</f>
        <v>45</v>
      </c>
      <c r="F53" s="36">
        <v>11</v>
      </c>
      <c r="G53" s="37" t="str">
        <f t="shared" si="1"/>
        <v>19100FREN8015</v>
      </c>
      <c r="H53" s="51">
        <v>4</v>
      </c>
      <c r="I53" s="36">
        <v>19100</v>
      </c>
      <c r="J53" s="36" t="s">
        <v>49</v>
      </c>
      <c r="K53" s="39">
        <v>15</v>
      </c>
      <c r="L53" s="40" t="s">
        <v>124</v>
      </c>
      <c r="M53" s="63" t="s">
        <v>125</v>
      </c>
      <c r="N53" s="60">
        <v>23</v>
      </c>
      <c r="O53" s="43"/>
      <c r="P53" s="44"/>
      <c r="Q53" s="43" t="s">
        <v>101</v>
      </c>
      <c r="R53" s="44" t="s">
        <v>92</v>
      </c>
      <c r="S53" s="43"/>
      <c r="T53" s="44"/>
      <c r="U53" s="43"/>
      <c r="V53" s="44"/>
      <c r="W53" s="43"/>
      <c r="X53" s="44"/>
      <c r="Y53" s="44" t="s">
        <v>45</v>
      </c>
      <c r="Z53" s="44" t="s">
        <v>76</v>
      </c>
      <c r="AA53" s="45"/>
      <c r="AB53" s="46"/>
      <c r="AC53" s="35">
        <v>37</v>
      </c>
      <c r="AD53" s="47"/>
      <c r="AE53" s="54" t="s">
        <v>55</v>
      </c>
      <c r="AF53" s="57"/>
    </row>
    <row r="54" spans="1:32" ht="20.25" hidden="1" customHeight="1">
      <c r="A54" s="50">
        <v>44</v>
      </c>
      <c r="B54" s="50">
        <v>2</v>
      </c>
      <c r="C54" s="34" t="s">
        <v>48</v>
      </c>
      <c r="D54" s="35">
        <v>3</v>
      </c>
      <c r="E54" s="36">
        <f t="shared" si="5"/>
        <v>45</v>
      </c>
      <c r="F54" s="36">
        <v>12</v>
      </c>
      <c r="G54" s="37" t="str">
        <f t="shared" si="1"/>
        <v>19101FREN8015</v>
      </c>
      <c r="H54" s="51">
        <v>4</v>
      </c>
      <c r="I54" s="36">
        <v>19101</v>
      </c>
      <c r="J54" s="36" t="s">
        <v>49</v>
      </c>
      <c r="K54" s="39">
        <v>15</v>
      </c>
      <c r="L54" s="40" t="s">
        <v>126</v>
      </c>
      <c r="M54" s="63" t="s">
        <v>127</v>
      </c>
      <c r="N54" s="60">
        <v>23</v>
      </c>
      <c r="O54" s="43"/>
      <c r="P54" s="44"/>
      <c r="Q54" s="43" t="s">
        <v>101</v>
      </c>
      <c r="R54" s="44" t="s">
        <v>96</v>
      </c>
      <c r="S54" s="43"/>
      <c r="T54" s="44"/>
      <c r="U54" s="43"/>
      <c r="V54" s="44"/>
      <c r="W54" s="43"/>
      <c r="X54" s="44"/>
      <c r="Y54" s="44" t="s">
        <v>45</v>
      </c>
      <c r="Z54" s="44" t="s">
        <v>76</v>
      </c>
      <c r="AA54" s="45"/>
      <c r="AB54" s="46"/>
      <c r="AC54" s="35">
        <v>37</v>
      </c>
      <c r="AD54" s="47"/>
      <c r="AE54" s="54" t="s">
        <v>55</v>
      </c>
      <c r="AF54" s="57"/>
    </row>
    <row r="55" spans="1:32" ht="20.25" hidden="1" customHeight="1">
      <c r="A55" s="33">
        <v>45</v>
      </c>
      <c r="B55" s="50">
        <v>3</v>
      </c>
      <c r="C55" s="34" t="s">
        <v>48</v>
      </c>
      <c r="D55" s="35">
        <v>3</v>
      </c>
      <c r="E55" s="36">
        <f t="shared" si="5"/>
        <v>45</v>
      </c>
      <c r="F55" s="36">
        <v>13</v>
      </c>
      <c r="G55" s="37" t="str">
        <f t="shared" si="1"/>
        <v>19102FREN8015</v>
      </c>
      <c r="H55" s="51">
        <v>4</v>
      </c>
      <c r="I55" s="36">
        <v>19102</v>
      </c>
      <c r="J55" s="36" t="s">
        <v>49</v>
      </c>
      <c r="K55" s="39">
        <v>15</v>
      </c>
      <c r="L55" s="40" t="s">
        <v>128</v>
      </c>
      <c r="M55" s="63" t="s">
        <v>129</v>
      </c>
      <c r="N55" s="60">
        <v>23</v>
      </c>
      <c r="O55" s="43"/>
      <c r="P55" s="44"/>
      <c r="Q55" s="43" t="s">
        <v>101</v>
      </c>
      <c r="R55" s="44" t="s">
        <v>99</v>
      </c>
      <c r="S55" s="43"/>
      <c r="T55" s="44"/>
      <c r="U55" s="43"/>
      <c r="V55" s="44"/>
      <c r="W55" s="43"/>
      <c r="X55" s="44"/>
      <c r="Y55" s="44" t="s">
        <v>45</v>
      </c>
      <c r="Z55" s="44" t="s">
        <v>76</v>
      </c>
      <c r="AA55" s="45"/>
      <c r="AB55" s="46"/>
      <c r="AC55" s="35">
        <v>37</v>
      </c>
      <c r="AD55" s="47"/>
      <c r="AE55" s="54" t="s">
        <v>55</v>
      </c>
      <c r="AF55" s="57"/>
    </row>
    <row r="56" spans="1:32" ht="20.25" hidden="1" customHeight="1">
      <c r="A56" s="50">
        <v>46</v>
      </c>
      <c r="B56" s="50">
        <v>4</v>
      </c>
      <c r="C56" s="34" t="s">
        <v>48</v>
      </c>
      <c r="D56" s="35">
        <v>3</v>
      </c>
      <c r="E56" s="36">
        <f t="shared" si="5"/>
        <v>45</v>
      </c>
      <c r="F56" s="36">
        <v>14</v>
      </c>
      <c r="G56" s="37" t="str">
        <f t="shared" si="1"/>
        <v>19103FREN8015</v>
      </c>
      <c r="H56" s="51">
        <v>4</v>
      </c>
      <c r="I56" s="36">
        <v>19103</v>
      </c>
      <c r="J56" s="36" t="s">
        <v>49</v>
      </c>
      <c r="K56" s="39">
        <v>15</v>
      </c>
      <c r="L56" s="40" t="s">
        <v>130</v>
      </c>
      <c r="M56" s="63" t="s">
        <v>131</v>
      </c>
      <c r="N56" s="60">
        <v>23</v>
      </c>
      <c r="O56" s="43"/>
      <c r="P56" s="44"/>
      <c r="Q56" s="43" t="s">
        <v>101</v>
      </c>
      <c r="R56" s="44" t="s">
        <v>132</v>
      </c>
      <c r="S56" s="43"/>
      <c r="T56" s="44"/>
      <c r="U56" s="43"/>
      <c r="V56" s="44"/>
      <c r="W56" s="43"/>
      <c r="X56" s="44"/>
      <c r="Y56" s="44" t="s">
        <v>45</v>
      </c>
      <c r="Z56" s="44" t="s">
        <v>76</v>
      </c>
      <c r="AA56" s="45"/>
      <c r="AB56" s="46"/>
      <c r="AC56" s="35">
        <v>37</v>
      </c>
      <c r="AD56" s="47"/>
      <c r="AE56" s="54" t="s">
        <v>55</v>
      </c>
      <c r="AF56" s="57"/>
    </row>
    <row r="57" spans="1:32" ht="20.25" hidden="1" customHeight="1">
      <c r="A57" s="33">
        <v>47</v>
      </c>
      <c r="B57" s="50">
        <v>1</v>
      </c>
      <c r="C57" s="34" t="s">
        <v>133</v>
      </c>
      <c r="D57" s="35">
        <v>3</v>
      </c>
      <c r="E57" s="36">
        <f t="shared" si="5"/>
        <v>45</v>
      </c>
      <c r="F57" s="36">
        <v>1</v>
      </c>
      <c r="G57" s="37" t="str">
        <f t="shared" si="1"/>
        <v>19137ENTI8012</v>
      </c>
      <c r="H57" s="51">
        <v>1</v>
      </c>
      <c r="I57" s="36">
        <v>19137</v>
      </c>
      <c r="J57" s="36" t="s">
        <v>134</v>
      </c>
      <c r="K57" s="39">
        <v>15</v>
      </c>
      <c r="L57" s="40" t="s">
        <v>135</v>
      </c>
      <c r="M57" s="69">
        <v>40</v>
      </c>
      <c r="N57" s="60">
        <v>40</v>
      </c>
      <c r="O57" s="43"/>
      <c r="P57" s="44"/>
      <c r="Q57" s="43" t="s">
        <v>101</v>
      </c>
      <c r="R57" s="44" t="s">
        <v>136</v>
      </c>
      <c r="S57" s="43"/>
      <c r="T57" s="44"/>
      <c r="U57" s="43"/>
      <c r="V57" s="44"/>
      <c r="W57" s="43"/>
      <c r="X57" s="44"/>
      <c r="Y57" s="44" t="s">
        <v>45</v>
      </c>
      <c r="Z57" s="44" t="s">
        <v>76</v>
      </c>
      <c r="AA57" s="45"/>
      <c r="AB57" s="46"/>
      <c r="AC57" s="35">
        <v>27</v>
      </c>
      <c r="AD57" s="47"/>
      <c r="AE57" s="54" t="s">
        <v>137</v>
      </c>
      <c r="AF57" s="57"/>
    </row>
    <row r="58" spans="1:32" ht="20.25" hidden="1" customHeight="1">
      <c r="A58" s="50">
        <v>48</v>
      </c>
      <c r="B58" s="50">
        <v>1</v>
      </c>
      <c r="C58" s="34" t="s">
        <v>138</v>
      </c>
      <c r="D58" s="35">
        <v>3</v>
      </c>
      <c r="E58" s="36">
        <f t="shared" si="5"/>
        <v>45</v>
      </c>
      <c r="F58" s="66"/>
      <c r="G58" s="37" t="str">
        <f t="shared" si="1"/>
        <v>1979MAEC0111</v>
      </c>
      <c r="H58" s="38">
        <v>1</v>
      </c>
      <c r="I58" s="36">
        <v>1979</v>
      </c>
      <c r="J58" s="36" t="s">
        <v>139</v>
      </c>
      <c r="K58" s="39">
        <v>15</v>
      </c>
      <c r="L58" s="40" t="s">
        <v>140</v>
      </c>
      <c r="M58" s="60">
        <f t="shared" ref="M58:N61" si="6">91+40</f>
        <v>131</v>
      </c>
      <c r="N58" s="60">
        <f t="shared" si="6"/>
        <v>131</v>
      </c>
      <c r="O58" s="43"/>
      <c r="P58" s="44"/>
      <c r="Q58" s="43" t="s">
        <v>42</v>
      </c>
      <c r="R58" s="44" t="s">
        <v>141</v>
      </c>
      <c r="S58" s="43" t="s">
        <v>44</v>
      </c>
      <c r="T58" s="44" t="s">
        <v>43</v>
      </c>
      <c r="U58" s="43"/>
      <c r="V58" s="44"/>
      <c r="W58" s="43"/>
      <c r="X58" s="44"/>
      <c r="Y58" s="44" t="s">
        <v>45</v>
      </c>
      <c r="Z58" s="44" t="s">
        <v>46</v>
      </c>
      <c r="AA58" s="45"/>
      <c r="AB58" s="46"/>
      <c r="AC58" s="35">
        <v>17</v>
      </c>
      <c r="AD58" s="47"/>
      <c r="AE58" s="54" t="s">
        <v>142</v>
      </c>
      <c r="AF58" s="57"/>
    </row>
    <row r="59" spans="1:32" ht="20.25" hidden="1" customHeight="1">
      <c r="A59" s="33">
        <v>49</v>
      </c>
      <c r="B59" s="50">
        <v>4</v>
      </c>
      <c r="C59" s="34" t="s">
        <v>67</v>
      </c>
      <c r="D59" s="35">
        <v>3</v>
      </c>
      <c r="E59" s="36">
        <f t="shared" si="5"/>
        <v>45</v>
      </c>
      <c r="F59" s="36">
        <v>4</v>
      </c>
      <c r="G59" s="37" t="str">
        <f t="shared" si="1"/>
        <v>1993BMGM0111</v>
      </c>
      <c r="H59" s="38">
        <v>1</v>
      </c>
      <c r="I59" s="36">
        <v>1993</v>
      </c>
      <c r="J59" s="36" t="s">
        <v>68</v>
      </c>
      <c r="K59" s="39">
        <v>15</v>
      </c>
      <c r="L59" s="40" t="s">
        <v>140</v>
      </c>
      <c r="M59" s="60">
        <f t="shared" si="6"/>
        <v>131</v>
      </c>
      <c r="N59" s="60">
        <f t="shared" si="6"/>
        <v>131</v>
      </c>
      <c r="O59" s="43"/>
      <c r="P59" s="44"/>
      <c r="Q59" s="43" t="s">
        <v>42</v>
      </c>
      <c r="R59" s="44" t="s">
        <v>141</v>
      </c>
      <c r="S59" s="43" t="s">
        <v>44</v>
      </c>
      <c r="T59" s="44" t="s">
        <v>43</v>
      </c>
      <c r="U59" s="43"/>
      <c r="V59" s="44"/>
      <c r="W59" s="43"/>
      <c r="X59" s="44"/>
      <c r="Y59" s="44" t="s">
        <v>69</v>
      </c>
      <c r="Z59" s="44" t="s">
        <v>70</v>
      </c>
      <c r="AA59" s="45"/>
      <c r="AB59" s="46"/>
      <c r="AC59" s="35">
        <v>1</v>
      </c>
      <c r="AD59" s="47"/>
      <c r="AE59" s="64" t="s">
        <v>67</v>
      </c>
      <c r="AF59" s="57"/>
    </row>
    <row r="60" spans="1:32" ht="20.25" hidden="1" customHeight="1">
      <c r="A60" s="50">
        <v>50</v>
      </c>
      <c r="B60" s="50">
        <v>4</v>
      </c>
      <c r="C60" s="34" t="s">
        <v>71</v>
      </c>
      <c r="D60" s="35">
        <v>3</v>
      </c>
      <c r="E60" s="36">
        <f t="shared" si="5"/>
        <v>45</v>
      </c>
      <c r="F60" s="36">
        <v>4</v>
      </c>
      <c r="G60" s="37" t="str">
        <f t="shared" si="1"/>
        <v>1973EFIN2811</v>
      </c>
      <c r="H60" s="38">
        <v>1</v>
      </c>
      <c r="I60" s="36">
        <v>1973</v>
      </c>
      <c r="J60" s="36" t="s">
        <v>72</v>
      </c>
      <c r="K60" s="39">
        <v>15</v>
      </c>
      <c r="L60" s="40" t="s">
        <v>140</v>
      </c>
      <c r="M60" s="60">
        <f t="shared" si="6"/>
        <v>131</v>
      </c>
      <c r="N60" s="60">
        <f t="shared" si="6"/>
        <v>131</v>
      </c>
      <c r="O60" s="43"/>
      <c r="P60" s="44"/>
      <c r="Q60" s="43"/>
      <c r="R60" s="44"/>
      <c r="S60" s="43"/>
      <c r="T60" s="44"/>
      <c r="U60" s="43" t="s">
        <v>42</v>
      </c>
      <c r="V60" s="44" t="s">
        <v>115</v>
      </c>
      <c r="W60" s="43" t="s">
        <v>44</v>
      </c>
      <c r="X60" s="44" t="s">
        <v>115</v>
      </c>
      <c r="Y60" s="44" t="s">
        <v>45</v>
      </c>
      <c r="Z60" s="44" t="s">
        <v>46</v>
      </c>
      <c r="AA60" s="45"/>
      <c r="AB60" s="46"/>
      <c r="AC60" s="35">
        <v>24</v>
      </c>
      <c r="AD60" s="47"/>
      <c r="AE60" s="54" t="s">
        <v>74</v>
      </c>
      <c r="AF60" s="57"/>
    </row>
    <row r="61" spans="1:32" ht="20.25" hidden="1" customHeight="1">
      <c r="A61" s="33">
        <v>51</v>
      </c>
      <c r="B61" s="50">
        <v>1</v>
      </c>
      <c r="C61" s="34" t="s">
        <v>143</v>
      </c>
      <c r="D61" s="35">
        <v>3</v>
      </c>
      <c r="E61" s="36">
        <f t="shared" si="5"/>
        <v>45</v>
      </c>
      <c r="F61" s="36">
        <v>1</v>
      </c>
      <c r="G61" s="37" t="str">
        <f t="shared" si="1"/>
        <v>1975MAGM0411</v>
      </c>
      <c r="H61" s="38">
        <v>1</v>
      </c>
      <c r="I61" s="36">
        <v>1975</v>
      </c>
      <c r="J61" s="36" t="s">
        <v>144</v>
      </c>
      <c r="K61" s="39">
        <v>15</v>
      </c>
      <c r="L61" s="40" t="s">
        <v>140</v>
      </c>
      <c r="M61" s="60">
        <f t="shared" si="6"/>
        <v>131</v>
      </c>
      <c r="N61" s="60">
        <f t="shared" si="6"/>
        <v>131</v>
      </c>
      <c r="O61" s="43"/>
      <c r="P61" s="44"/>
      <c r="Q61" s="43"/>
      <c r="R61" s="44"/>
      <c r="S61" s="43"/>
      <c r="T61" s="44"/>
      <c r="U61" s="43" t="s">
        <v>42</v>
      </c>
      <c r="V61" s="44" t="s">
        <v>115</v>
      </c>
      <c r="W61" s="43" t="s">
        <v>44</v>
      </c>
      <c r="X61" s="44" t="s">
        <v>115</v>
      </c>
      <c r="Y61" s="44" t="s">
        <v>69</v>
      </c>
      <c r="Z61" s="44" t="s">
        <v>70</v>
      </c>
      <c r="AA61" s="45"/>
      <c r="AB61" s="46"/>
      <c r="AC61" s="35">
        <v>43</v>
      </c>
      <c r="AD61" s="47"/>
      <c r="AE61" s="54" t="s">
        <v>143</v>
      </c>
      <c r="AF61" s="57"/>
    </row>
    <row r="62" spans="1:32" ht="20.25" hidden="1" customHeight="1">
      <c r="A62" s="50">
        <v>52</v>
      </c>
      <c r="B62" s="50">
        <v>1</v>
      </c>
      <c r="C62" s="34" t="s">
        <v>145</v>
      </c>
      <c r="D62" s="35">
        <v>3</v>
      </c>
      <c r="E62" s="36">
        <f t="shared" si="5"/>
        <v>45</v>
      </c>
      <c r="F62" s="36">
        <v>1</v>
      </c>
      <c r="G62" s="37" t="str">
        <f t="shared" si="1"/>
        <v>1975CEMG0111E</v>
      </c>
      <c r="H62" s="38">
        <v>1</v>
      </c>
      <c r="I62" s="36">
        <v>1975</v>
      </c>
      <c r="J62" s="36" t="s">
        <v>146</v>
      </c>
      <c r="K62" s="39">
        <v>15</v>
      </c>
      <c r="L62" s="40" t="s">
        <v>147</v>
      </c>
      <c r="M62" s="60">
        <v>91</v>
      </c>
      <c r="N62" s="60">
        <v>91</v>
      </c>
      <c r="O62" s="43" t="s">
        <v>44</v>
      </c>
      <c r="P62" s="44" t="s">
        <v>115</v>
      </c>
      <c r="Q62" s="43"/>
      <c r="R62" s="44"/>
      <c r="S62" s="43"/>
      <c r="T62" s="44"/>
      <c r="U62" s="43"/>
      <c r="V62" s="44"/>
      <c r="W62" s="43"/>
      <c r="X62" s="44"/>
      <c r="Y62" s="44" t="s">
        <v>45</v>
      </c>
      <c r="Z62" s="44" t="s">
        <v>76</v>
      </c>
      <c r="AA62" s="45"/>
      <c r="AB62" s="46"/>
      <c r="AC62" s="35">
        <v>42</v>
      </c>
      <c r="AD62" s="47"/>
      <c r="AE62" s="54" t="s">
        <v>148</v>
      </c>
      <c r="AF62" s="57"/>
    </row>
    <row r="63" spans="1:32" ht="20.25" hidden="1" customHeight="1">
      <c r="A63" s="33">
        <v>53</v>
      </c>
      <c r="B63" s="50">
        <v>2</v>
      </c>
      <c r="C63" s="34" t="s">
        <v>149</v>
      </c>
      <c r="D63" s="35">
        <v>3</v>
      </c>
      <c r="E63" s="36">
        <f t="shared" si="5"/>
        <v>45</v>
      </c>
      <c r="F63" s="36">
        <v>2</v>
      </c>
      <c r="G63" s="37" t="str">
        <f t="shared" si="1"/>
        <v>1976CEMG0111F</v>
      </c>
      <c r="H63" s="38">
        <v>1</v>
      </c>
      <c r="I63" s="36">
        <v>1976</v>
      </c>
      <c r="J63" s="36" t="s">
        <v>150</v>
      </c>
      <c r="K63" s="39">
        <v>15</v>
      </c>
      <c r="L63" s="40" t="s">
        <v>135</v>
      </c>
      <c r="M63" s="60">
        <v>40</v>
      </c>
      <c r="N63" s="60">
        <v>40</v>
      </c>
      <c r="O63" s="43" t="s">
        <v>44</v>
      </c>
      <c r="P63" s="44" t="s">
        <v>151</v>
      </c>
      <c r="Q63" s="43"/>
      <c r="R63" s="44"/>
      <c r="S63" s="43"/>
      <c r="T63" s="44"/>
      <c r="U63" s="43"/>
      <c r="V63" s="44"/>
      <c r="W63" s="43"/>
      <c r="X63" s="44"/>
      <c r="Y63" s="44" t="s">
        <v>45</v>
      </c>
      <c r="Z63" s="44" t="s">
        <v>76</v>
      </c>
      <c r="AA63" s="45"/>
      <c r="AB63" s="46"/>
      <c r="AC63" s="35">
        <v>42</v>
      </c>
      <c r="AD63" s="47"/>
      <c r="AE63" s="54" t="s">
        <v>148</v>
      </c>
      <c r="AF63" s="57"/>
    </row>
    <row r="64" spans="1:32" ht="20.25" hidden="1" customHeight="1">
      <c r="A64" s="50">
        <v>54</v>
      </c>
      <c r="B64" s="50">
        <v>1</v>
      </c>
      <c r="C64" s="34" t="s">
        <v>152</v>
      </c>
      <c r="D64" s="35">
        <v>11</v>
      </c>
      <c r="E64" s="36">
        <v>195</v>
      </c>
      <c r="F64" s="36">
        <v>15</v>
      </c>
      <c r="G64" s="37" t="str">
        <f t="shared" si="1"/>
        <v>19104FREN8013</v>
      </c>
      <c r="H64" s="51">
        <v>2</v>
      </c>
      <c r="I64" s="36">
        <v>19104</v>
      </c>
      <c r="J64" s="36" t="s">
        <v>153</v>
      </c>
      <c r="K64" s="39">
        <v>15</v>
      </c>
      <c r="L64" s="40" t="s">
        <v>154</v>
      </c>
      <c r="M64" s="63" t="s">
        <v>155</v>
      </c>
      <c r="N64" s="60">
        <v>20</v>
      </c>
      <c r="O64" s="43" t="s">
        <v>42</v>
      </c>
      <c r="P64" s="56" t="s">
        <v>99</v>
      </c>
      <c r="Q64" s="43" t="s">
        <v>44</v>
      </c>
      <c r="R64" s="56" t="s">
        <v>99</v>
      </c>
      <c r="S64" s="43" t="s">
        <v>42</v>
      </c>
      <c r="T64" s="56" t="s">
        <v>99</v>
      </c>
      <c r="U64" s="43" t="s">
        <v>44</v>
      </c>
      <c r="V64" s="56" t="s">
        <v>99</v>
      </c>
      <c r="W64" s="43" t="s">
        <v>42</v>
      </c>
      <c r="X64" s="56" t="s">
        <v>99</v>
      </c>
      <c r="Y64" s="44" t="s">
        <v>45</v>
      </c>
      <c r="Z64" s="44" t="s">
        <v>80</v>
      </c>
      <c r="AA64" s="45"/>
      <c r="AB64" s="46"/>
      <c r="AC64" s="35">
        <v>37</v>
      </c>
      <c r="AD64" s="47"/>
      <c r="AE64" s="54" t="s">
        <v>55</v>
      </c>
      <c r="AF64" s="57"/>
    </row>
    <row r="65" spans="1:32" ht="20.25" hidden="1" customHeight="1">
      <c r="A65" s="33">
        <v>55</v>
      </c>
      <c r="B65" s="50">
        <v>2</v>
      </c>
      <c r="C65" s="34" t="s">
        <v>152</v>
      </c>
      <c r="D65" s="35">
        <v>11</v>
      </c>
      <c r="E65" s="36">
        <v>195</v>
      </c>
      <c r="F65" s="36">
        <v>16</v>
      </c>
      <c r="G65" s="37" t="str">
        <f t="shared" si="1"/>
        <v>19105FREN8013</v>
      </c>
      <c r="H65" s="51">
        <v>2</v>
      </c>
      <c r="I65" s="36">
        <v>19105</v>
      </c>
      <c r="J65" s="36" t="s">
        <v>153</v>
      </c>
      <c r="K65" s="39">
        <v>15</v>
      </c>
      <c r="L65" s="40" t="s">
        <v>156</v>
      </c>
      <c r="M65" s="63" t="s">
        <v>157</v>
      </c>
      <c r="N65" s="60">
        <v>20</v>
      </c>
      <c r="O65" s="43" t="s">
        <v>42</v>
      </c>
      <c r="P65" s="56" t="s">
        <v>132</v>
      </c>
      <c r="Q65" s="43" t="s">
        <v>44</v>
      </c>
      <c r="R65" s="56" t="s">
        <v>132</v>
      </c>
      <c r="S65" s="43" t="s">
        <v>42</v>
      </c>
      <c r="T65" s="56" t="s">
        <v>132</v>
      </c>
      <c r="U65" s="43" t="s">
        <v>44</v>
      </c>
      <c r="V65" s="56" t="s">
        <v>132</v>
      </c>
      <c r="W65" s="43" t="s">
        <v>42</v>
      </c>
      <c r="X65" s="56" t="s">
        <v>132</v>
      </c>
      <c r="Y65" s="44" t="s">
        <v>45</v>
      </c>
      <c r="Z65" s="44" t="s">
        <v>80</v>
      </c>
      <c r="AA65" s="45"/>
      <c r="AB65" s="46"/>
      <c r="AC65" s="35">
        <v>37</v>
      </c>
      <c r="AD65" s="47"/>
      <c r="AE65" s="54" t="s">
        <v>55</v>
      </c>
      <c r="AF65" s="57"/>
    </row>
    <row r="66" spans="1:32" ht="20.25" hidden="1" customHeight="1">
      <c r="A66" s="50">
        <v>56</v>
      </c>
      <c r="B66" s="50">
        <v>1</v>
      </c>
      <c r="C66" s="34" t="s">
        <v>77</v>
      </c>
      <c r="D66" s="35">
        <v>11</v>
      </c>
      <c r="E66" s="36">
        <v>195</v>
      </c>
      <c r="F66" s="36">
        <v>11</v>
      </c>
      <c r="G66" s="37" t="str">
        <f t="shared" si="1"/>
        <v>19120ENPR8011</v>
      </c>
      <c r="H66" s="51">
        <v>4</v>
      </c>
      <c r="I66" s="36">
        <v>19120</v>
      </c>
      <c r="J66" s="36" t="s">
        <v>78</v>
      </c>
      <c r="K66" s="39">
        <v>15</v>
      </c>
      <c r="L66" s="40" t="s">
        <v>124</v>
      </c>
      <c r="M66" s="63" t="s">
        <v>125</v>
      </c>
      <c r="N66" s="60">
        <v>23</v>
      </c>
      <c r="O66" s="43" t="s">
        <v>42</v>
      </c>
      <c r="P66" s="56" t="s">
        <v>118</v>
      </c>
      <c r="Q66" s="43" t="s">
        <v>44</v>
      </c>
      <c r="R66" s="56" t="s">
        <v>118</v>
      </c>
      <c r="S66" s="43" t="s">
        <v>42</v>
      </c>
      <c r="T66" s="56" t="s">
        <v>118</v>
      </c>
      <c r="U66" s="43" t="s">
        <v>44</v>
      </c>
      <c r="V66" s="56" t="s">
        <v>118</v>
      </c>
      <c r="W66" s="43" t="s">
        <v>42</v>
      </c>
      <c r="X66" s="56" t="s">
        <v>118</v>
      </c>
      <c r="Y66" s="44" t="s">
        <v>45</v>
      </c>
      <c r="Z66" s="44" t="s">
        <v>80</v>
      </c>
      <c r="AA66" s="45"/>
      <c r="AB66" s="46"/>
      <c r="AC66" s="35">
        <v>26</v>
      </c>
      <c r="AD66" s="47"/>
      <c r="AE66" s="54" t="s">
        <v>81</v>
      </c>
      <c r="AF66" s="57"/>
    </row>
    <row r="67" spans="1:32" ht="20.25" hidden="1" customHeight="1">
      <c r="A67" s="33">
        <v>57</v>
      </c>
      <c r="B67" s="50">
        <v>2</v>
      </c>
      <c r="C67" s="34" t="s">
        <v>77</v>
      </c>
      <c r="D67" s="35">
        <v>11</v>
      </c>
      <c r="E67" s="36">
        <v>195</v>
      </c>
      <c r="F67" s="36">
        <v>12</v>
      </c>
      <c r="G67" s="37" t="str">
        <f t="shared" si="1"/>
        <v>19121ENPR8011</v>
      </c>
      <c r="H67" s="51">
        <v>4</v>
      </c>
      <c r="I67" s="36">
        <v>19121</v>
      </c>
      <c r="J67" s="36" t="s">
        <v>78</v>
      </c>
      <c r="K67" s="39">
        <v>15</v>
      </c>
      <c r="L67" s="40" t="s">
        <v>126</v>
      </c>
      <c r="M67" s="63" t="s">
        <v>127</v>
      </c>
      <c r="N67" s="60">
        <v>23</v>
      </c>
      <c r="O67" s="43" t="s">
        <v>42</v>
      </c>
      <c r="P67" s="56" t="s">
        <v>120</v>
      </c>
      <c r="Q67" s="43" t="s">
        <v>44</v>
      </c>
      <c r="R67" s="56" t="s">
        <v>120</v>
      </c>
      <c r="S67" s="43" t="s">
        <v>42</v>
      </c>
      <c r="T67" s="56" t="s">
        <v>120</v>
      </c>
      <c r="U67" s="43" t="s">
        <v>44</v>
      </c>
      <c r="V67" s="56" t="s">
        <v>120</v>
      </c>
      <c r="W67" s="43" t="s">
        <v>42</v>
      </c>
      <c r="X67" s="56" t="s">
        <v>120</v>
      </c>
      <c r="Y67" s="44" t="s">
        <v>45</v>
      </c>
      <c r="Z67" s="44" t="s">
        <v>80</v>
      </c>
      <c r="AA67" s="45"/>
      <c r="AB67" s="46"/>
      <c r="AC67" s="35">
        <v>26</v>
      </c>
      <c r="AD67" s="47"/>
      <c r="AE67" s="54" t="s">
        <v>81</v>
      </c>
      <c r="AF67" s="57"/>
    </row>
    <row r="68" spans="1:32" ht="20.25" hidden="1" customHeight="1">
      <c r="A68" s="50">
        <v>58</v>
      </c>
      <c r="B68" s="50">
        <v>3</v>
      </c>
      <c r="C68" s="34" t="s">
        <v>77</v>
      </c>
      <c r="D68" s="35">
        <v>11</v>
      </c>
      <c r="E68" s="36">
        <v>195</v>
      </c>
      <c r="F68" s="36">
        <v>13</v>
      </c>
      <c r="G68" s="37" t="str">
        <f t="shared" si="1"/>
        <v>19122ENPR8011</v>
      </c>
      <c r="H68" s="51">
        <v>4</v>
      </c>
      <c r="I68" s="36">
        <v>19122</v>
      </c>
      <c r="J68" s="36" t="s">
        <v>78</v>
      </c>
      <c r="K68" s="39">
        <v>15</v>
      </c>
      <c r="L68" s="40" t="s">
        <v>128</v>
      </c>
      <c r="M68" s="63" t="s">
        <v>129</v>
      </c>
      <c r="N68" s="60">
        <v>23</v>
      </c>
      <c r="O68" s="43" t="s">
        <v>42</v>
      </c>
      <c r="P68" s="56" t="s">
        <v>122</v>
      </c>
      <c r="Q68" s="43" t="s">
        <v>44</v>
      </c>
      <c r="R68" s="56" t="s">
        <v>122</v>
      </c>
      <c r="S68" s="43" t="s">
        <v>42</v>
      </c>
      <c r="T68" s="56" t="s">
        <v>122</v>
      </c>
      <c r="U68" s="43" t="s">
        <v>44</v>
      </c>
      <c r="V68" s="56" t="s">
        <v>122</v>
      </c>
      <c r="W68" s="43" t="s">
        <v>42</v>
      </c>
      <c r="X68" s="56" t="s">
        <v>122</v>
      </c>
      <c r="Y68" s="44" t="s">
        <v>45</v>
      </c>
      <c r="Z68" s="44" t="s">
        <v>80</v>
      </c>
      <c r="AA68" s="45"/>
      <c r="AB68" s="46"/>
      <c r="AC68" s="35">
        <v>26</v>
      </c>
      <c r="AD68" s="47"/>
      <c r="AE68" s="54" t="s">
        <v>81</v>
      </c>
      <c r="AF68" s="57"/>
    </row>
    <row r="69" spans="1:32" ht="20.25" hidden="1" customHeight="1">
      <c r="A69" s="33">
        <v>59</v>
      </c>
      <c r="B69" s="50">
        <v>4</v>
      </c>
      <c r="C69" s="34" t="s">
        <v>77</v>
      </c>
      <c r="D69" s="35">
        <v>11</v>
      </c>
      <c r="E69" s="36">
        <v>195</v>
      </c>
      <c r="F69" s="36">
        <v>14</v>
      </c>
      <c r="G69" s="37" t="str">
        <f t="shared" si="1"/>
        <v>19123ENPR8011</v>
      </c>
      <c r="H69" s="51">
        <v>4</v>
      </c>
      <c r="I69" s="36">
        <v>19123</v>
      </c>
      <c r="J69" s="36" t="s">
        <v>78</v>
      </c>
      <c r="K69" s="39">
        <v>15</v>
      </c>
      <c r="L69" s="40" t="s">
        <v>130</v>
      </c>
      <c r="M69" s="63" t="s">
        <v>131</v>
      </c>
      <c r="N69" s="60">
        <v>23</v>
      </c>
      <c r="O69" s="43" t="s">
        <v>42</v>
      </c>
      <c r="P69" s="56" t="s">
        <v>53</v>
      </c>
      <c r="Q69" s="43" t="s">
        <v>44</v>
      </c>
      <c r="R69" s="56" t="s">
        <v>53</v>
      </c>
      <c r="S69" s="43" t="s">
        <v>42</v>
      </c>
      <c r="T69" s="56" t="s">
        <v>53</v>
      </c>
      <c r="U69" s="43" t="s">
        <v>44</v>
      </c>
      <c r="V69" s="56" t="s">
        <v>53</v>
      </c>
      <c r="W69" s="43" t="s">
        <v>42</v>
      </c>
      <c r="X69" s="56" t="s">
        <v>53</v>
      </c>
      <c r="Y69" s="44" t="s">
        <v>45</v>
      </c>
      <c r="Z69" s="44" t="s">
        <v>80</v>
      </c>
      <c r="AA69" s="45"/>
      <c r="AB69" s="46"/>
      <c r="AC69" s="35">
        <v>26</v>
      </c>
      <c r="AD69" s="47"/>
      <c r="AE69" s="54" t="s">
        <v>81</v>
      </c>
      <c r="AF69" s="57"/>
    </row>
    <row r="70" spans="1:32" ht="20.25" hidden="1" customHeight="1">
      <c r="A70" s="50">
        <v>60</v>
      </c>
      <c r="B70" s="50"/>
      <c r="C70" s="32" t="s">
        <v>158</v>
      </c>
      <c r="D70" s="58"/>
      <c r="E70" s="36"/>
      <c r="F70" s="36"/>
      <c r="G70" s="37" t="str">
        <f t="shared" si="1"/>
        <v/>
      </c>
      <c r="H70" s="59"/>
      <c r="I70" s="36"/>
      <c r="J70" s="36"/>
      <c r="K70" s="39">
        <v>15</v>
      </c>
      <c r="L70" s="40"/>
      <c r="M70" s="60"/>
      <c r="N70" s="60"/>
      <c r="O70" s="43"/>
      <c r="P70" s="44"/>
      <c r="Q70" s="43"/>
      <c r="R70" s="44"/>
      <c r="S70" s="43"/>
      <c r="T70" s="44"/>
      <c r="U70" s="43"/>
      <c r="V70" s="44"/>
      <c r="W70" s="43"/>
      <c r="X70" s="44"/>
      <c r="Y70" s="44"/>
      <c r="Z70" s="44"/>
      <c r="AA70" s="45"/>
      <c r="AB70" s="46"/>
      <c r="AC70" s="61"/>
      <c r="AD70" s="47"/>
      <c r="AE70" s="54"/>
      <c r="AF70" s="57"/>
    </row>
    <row r="71" spans="1:32" ht="20.25" hidden="1" customHeight="1">
      <c r="A71" s="33">
        <v>61</v>
      </c>
      <c r="B71" s="50"/>
      <c r="C71" s="34" t="s">
        <v>39</v>
      </c>
      <c r="D71" s="35">
        <v>3</v>
      </c>
      <c r="E71" s="36">
        <f t="shared" ref="E71:E79" si="7">D71*15</f>
        <v>45</v>
      </c>
      <c r="F71" s="36">
        <v>2</v>
      </c>
      <c r="G71" s="37" t="str">
        <f t="shared" si="1"/>
        <v>19151AMAT0111</v>
      </c>
      <c r="H71" s="38">
        <v>1</v>
      </c>
      <c r="I71" s="36">
        <v>19151</v>
      </c>
      <c r="J71" s="36" t="s">
        <v>40</v>
      </c>
      <c r="K71" s="39">
        <v>15</v>
      </c>
      <c r="L71" s="40" t="s">
        <v>159</v>
      </c>
      <c r="M71" s="60">
        <f>43+48</f>
        <v>91</v>
      </c>
      <c r="N71" s="60">
        <f>43+48</f>
        <v>91</v>
      </c>
      <c r="O71" s="43" t="s">
        <v>42</v>
      </c>
      <c r="P71" s="44" t="s">
        <v>43</v>
      </c>
      <c r="Q71" s="43"/>
      <c r="R71" s="44"/>
      <c r="S71" s="43"/>
      <c r="T71" s="44"/>
      <c r="U71" s="43" t="s">
        <v>44</v>
      </c>
      <c r="V71" s="44" t="s">
        <v>43</v>
      </c>
      <c r="W71" s="43"/>
      <c r="X71" s="44"/>
      <c r="Y71" s="44" t="s">
        <v>69</v>
      </c>
      <c r="Z71" s="44" t="s">
        <v>70</v>
      </c>
      <c r="AA71" s="45"/>
      <c r="AB71" s="46"/>
      <c r="AC71" s="35">
        <v>33</v>
      </c>
      <c r="AD71" s="47"/>
      <c r="AE71" s="48" t="s">
        <v>47</v>
      </c>
      <c r="AF71" s="57"/>
    </row>
    <row r="72" spans="1:32" ht="20.25" hidden="1" customHeight="1">
      <c r="A72" s="50">
        <v>62</v>
      </c>
      <c r="B72" s="50">
        <v>1</v>
      </c>
      <c r="C72" s="34" t="s">
        <v>48</v>
      </c>
      <c r="D72" s="35">
        <v>3</v>
      </c>
      <c r="E72" s="36">
        <f t="shared" si="7"/>
        <v>45</v>
      </c>
      <c r="F72" s="36">
        <v>17</v>
      </c>
      <c r="G72" s="37" t="str">
        <f t="shared" si="1"/>
        <v>19106FREN8015</v>
      </c>
      <c r="H72" s="51">
        <v>3</v>
      </c>
      <c r="I72" s="36">
        <v>19106</v>
      </c>
      <c r="J72" s="36" t="s">
        <v>49</v>
      </c>
      <c r="K72" s="39">
        <v>15</v>
      </c>
      <c r="L72" s="40" t="s">
        <v>160</v>
      </c>
      <c r="M72" s="63" t="s">
        <v>161</v>
      </c>
      <c r="N72" s="60">
        <v>31</v>
      </c>
      <c r="O72" s="43"/>
      <c r="P72" s="44"/>
      <c r="Q72" s="43"/>
      <c r="R72" s="44"/>
      <c r="S72" s="43" t="s">
        <v>42</v>
      </c>
      <c r="T72" s="44" t="s">
        <v>66</v>
      </c>
      <c r="U72" s="43"/>
      <c r="V72" s="44"/>
      <c r="W72" s="43"/>
      <c r="X72" s="44"/>
      <c r="Y72" s="44" t="s">
        <v>45</v>
      </c>
      <c r="Z72" s="44" t="s">
        <v>76</v>
      </c>
      <c r="AA72" s="45"/>
      <c r="AB72" s="46"/>
      <c r="AC72" s="35">
        <v>37</v>
      </c>
      <c r="AD72" s="47"/>
      <c r="AE72" s="54" t="s">
        <v>55</v>
      </c>
      <c r="AF72" s="57"/>
    </row>
    <row r="73" spans="1:32" ht="20.25" hidden="1" customHeight="1">
      <c r="A73" s="33">
        <v>63</v>
      </c>
      <c r="B73" s="50"/>
      <c r="C73" s="34" t="s">
        <v>48</v>
      </c>
      <c r="D73" s="35">
        <v>3</v>
      </c>
      <c r="E73" s="36">
        <f t="shared" si="7"/>
        <v>45</v>
      </c>
      <c r="F73" s="36"/>
      <c r="G73" s="37" t="str">
        <f t="shared" si="1"/>
        <v>19106FREN8015</v>
      </c>
      <c r="H73" s="51">
        <v>3</v>
      </c>
      <c r="I73" s="36">
        <v>19106</v>
      </c>
      <c r="J73" s="36" t="s">
        <v>49</v>
      </c>
      <c r="K73" s="39">
        <v>15</v>
      </c>
      <c r="L73" s="40" t="s">
        <v>160</v>
      </c>
      <c r="M73" s="63" t="s">
        <v>161</v>
      </c>
      <c r="N73" s="60">
        <v>31</v>
      </c>
      <c r="O73" s="43"/>
      <c r="P73" s="44"/>
      <c r="Q73" s="43" t="s">
        <v>42</v>
      </c>
      <c r="R73" s="44" t="s">
        <v>56</v>
      </c>
      <c r="S73" s="43" t="s">
        <v>42</v>
      </c>
      <c r="T73" s="44" t="s">
        <v>66</v>
      </c>
      <c r="U73" s="43"/>
      <c r="V73" s="44"/>
      <c r="W73" s="43"/>
      <c r="X73" s="44"/>
      <c r="Y73" s="44" t="s">
        <v>93</v>
      </c>
      <c r="Z73" s="44" t="s">
        <v>58</v>
      </c>
      <c r="AA73" s="45"/>
      <c r="AB73" s="46"/>
      <c r="AC73" s="35">
        <v>37</v>
      </c>
      <c r="AD73" s="47"/>
      <c r="AE73" s="54" t="s">
        <v>55</v>
      </c>
      <c r="AF73" s="57"/>
    </row>
    <row r="74" spans="1:32" ht="20.25" hidden="1" customHeight="1">
      <c r="A74" s="50">
        <v>64</v>
      </c>
      <c r="B74" s="50">
        <v>2</v>
      </c>
      <c r="C74" s="34" t="s">
        <v>48</v>
      </c>
      <c r="D74" s="35">
        <v>3</v>
      </c>
      <c r="E74" s="36">
        <f t="shared" si="7"/>
        <v>45</v>
      </c>
      <c r="F74" s="36">
        <v>18</v>
      </c>
      <c r="G74" s="37" t="str">
        <f t="shared" si="1"/>
        <v>19107FREN8015</v>
      </c>
      <c r="H74" s="51">
        <v>3</v>
      </c>
      <c r="I74" s="36">
        <v>19107</v>
      </c>
      <c r="J74" s="36" t="s">
        <v>49</v>
      </c>
      <c r="K74" s="39">
        <v>15</v>
      </c>
      <c r="L74" s="40" t="s">
        <v>162</v>
      </c>
      <c r="M74" s="69" t="s">
        <v>163</v>
      </c>
      <c r="N74" s="60">
        <v>31</v>
      </c>
      <c r="O74" s="43"/>
      <c r="P74" s="44"/>
      <c r="Q74" s="43"/>
      <c r="R74" s="44"/>
      <c r="S74" s="43" t="s">
        <v>42</v>
      </c>
      <c r="T74" s="44" t="s">
        <v>91</v>
      </c>
      <c r="U74" s="43"/>
      <c r="V74" s="44"/>
      <c r="W74" s="43"/>
      <c r="X74" s="44"/>
      <c r="Y74" s="44" t="s">
        <v>45</v>
      </c>
      <c r="Z74" s="44" t="s">
        <v>76</v>
      </c>
      <c r="AA74" s="45"/>
      <c r="AB74" s="46"/>
      <c r="AC74" s="35">
        <v>37</v>
      </c>
      <c r="AD74" s="47"/>
      <c r="AE74" s="54" t="s">
        <v>55</v>
      </c>
      <c r="AF74" s="57"/>
    </row>
    <row r="75" spans="1:32" ht="20.25" hidden="1" customHeight="1">
      <c r="A75" s="33">
        <v>65</v>
      </c>
      <c r="B75" s="50"/>
      <c r="C75" s="34" t="s">
        <v>48</v>
      </c>
      <c r="D75" s="35">
        <v>3</v>
      </c>
      <c r="E75" s="36">
        <f t="shared" si="7"/>
        <v>45</v>
      </c>
      <c r="F75" s="36"/>
      <c r="G75" s="37" t="str">
        <f t="shared" si="1"/>
        <v>19107FREN8015</v>
      </c>
      <c r="H75" s="51">
        <v>3</v>
      </c>
      <c r="I75" s="36">
        <v>19107</v>
      </c>
      <c r="J75" s="36" t="s">
        <v>49</v>
      </c>
      <c r="K75" s="39">
        <v>15</v>
      </c>
      <c r="L75" s="40" t="s">
        <v>162</v>
      </c>
      <c r="M75" s="69" t="s">
        <v>163</v>
      </c>
      <c r="N75" s="60">
        <v>31</v>
      </c>
      <c r="O75" s="43"/>
      <c r="P75" s="44"/>
      <c r="Q75" s="43" t="s">
        <v>42</v>
      </c>
      <c r="R75" s="44" t="s">
        <v>62</v>
      </c>
      <c r="S75" s="43" t="s">
        <v>42</v>
      </c>
      <c r="T75" s="44" t="s">
        <v>91</v>
      </c>
      <c r="U75" s="43"/>
      <c r="V75" s="44"/>
      <c r="W75" s="43"/>
      <c r="X75" s="44"/>
      <c r="Y75" s="44" t="s">
        <v>93</v>
      </c>
      <c r="Z75" s="44" t="s">
        <v>58</v>
      </c>
      <c r="AA75" s="45"/>
      <c r="AB75" s="46"/>
      <c r="AC75" s="35">
        <v>37</v>
      </c>
      <c r="AD75" s="47"/>
      <c r="AE75" s="54" t="s">
        <v>55</v>
      </c>
      <c r="AF75" s="57"/>
    </row>
    <row r="76" spans="1:32" ht="20.25" hidden="1" customHeight="1">
      <c r="A76" s="50">
        <v>66</v>
      </c>
      <c r="B76" s="50">
        <v>3</v>
      </c>
      <c r="C76" s="34" t="s">
        <v>48</v>
      </c>
      <c r="D76" s="35">
        <v>3</v>
      </c>
      <c r="E76" s="36">
        <f t="shared" si="7"/>
        <v>45</v>
      </c>
      <c r="F76" s="36">
        <v>19</v>
      </c>
      <c r="G76" s="37" t="str">
        <f t="shared" ref="G76:G140" si="8">I76&amp;J76</f>
        <v>19108FREN8015</v>
      </c>
      <c r="H76" s="51">
        <v>3</v>
      </c>
      <c r="I76" s="36">
        <v>19108</v>
      </c>
      <c r="J76" s="36" t="s">
        <v>49</v>
      </c>
      <c r="K76" s="39">
        <v>15</v>
      </c>
      <c r="L76" s="40" t="s">
        <v>164</v>
      </c>
      <c r="M76" s="69" t="s">
        <v>165</v>
      </c>
      <c r="N76" s="60">
        <v>31</v>
      </c>
      <c r="O76" s="43"/>
      <c r="P76" s="44"/>
      <c r="Q76" s="43"/>
      <c r="R76" s="44"/>
      <c r="S76" s="43" t="s">
        <v>42</v>
      </c>
      <c r="T76" s="44" t="s">
        <v>166</v>
      </c>
      <c r="U76" s="43"/>
      <c r="V76" s="44"/>
      <c r="W76" s="43"/>
      <c r="X76" s="44"/>
      <c r="Y76" s="44" t="s">
        <v>45</v>
      </c>
      <c r="Z76" s="44" t="s">
        <v>76</v>
      </c>
      <c r="AA76" s="45"/>
      <c r="AB76" s="46"/>
      <c r="AC76" s="35">
        <v>37</v>
      </c>
      <c r="AD76" s="47"/>
      <c r="AE76" s="54" t="s">
        <v>55</v>
      </c>
      <c r="AF76" s="57"/>
    </row>
    <row r="77" spans="1:32" ht="20.25" hidden="1" customHeight="1">
      <c r="A77" s="33">
        <v>67</v>
      </c>
      <c r="B77" s="50"/>
      <c r="C77" s="34" t="s">
        <v>48</v>
      </c>
      <c r="D77" s="35">
        <v>3</v>
      </c>
      <c r="E77" s="36">
        <f t="shared" si="7"/>
        <v>45</v>
      </c>
      <c r="F77" s="36"/>
      <c r="G77" s="37" t="str">
        <f t="shared" si="8"/>
        <v>19108FREN8015</v>
      </c>
      <c r="H77" s="51">
        <v>3</v>
      </c>
      <c r="I77" s="36">
        <v>19108</v>
      </c>
      <c r="J77" s="36" t="s">
        <v>49</v>
      </c>
      <c r="K77" s="39">
        <v>15</v>
      </c>
      <c r="L77" s="40" t="s">
        <v>164</v>
      </c>
      <c r="M77" s="69" t="s">
        <v>165</v>
      </c>
      <c r="N77" s="60">
        <v>31</v>
      </c>
      <c r="O77" s="43"/>
      <c r="P77" s="44"/>
      <c r="Q77" s="43" t="s">
        <v>42</v>
      </c>
      <c r="R77" s="44" t="s">
        <v>66</v>
      </c>
      <c r="S77" s="43" t="s">
        <v>42</v>
      </c>
      <c r="T77" s="44" t="s">
        <v>166</v>
      </c>
      <c r="U77" s="43"/>
      <c r="V77" s="44"/>
      <c r="W77" s="43"/>
      <c r="X77" s="44"/>
      <c r="Y77" s="44" t="s">
        <v>93</v>
      </c>
      <c r="Z77" s="44" t="s">
        <v>58</v>
      </c>
      <c r="AA77" s="45"/>
      <c r="AB77" s="46"/>
      <c r="AC77" s="35">
        <v>37</v>
      </c>
      <c r="AD77" s="47"/>
      <c r="AE77" s="54" t="s">
        <v>55</v>
      </c>
      <c r="AF77" s="57"/>
    </row>
    <row r="78" spans="1:32" ht="20.25" hidden="1" customHeight="1">
      <c r="A78" s="50">
        <v>68</v>
      </c>
      <c r="B78" s="50">
        <v>1</v>
      </c>
      <c r="C78" s="34" t="s">
        <v>167</v>
      </c>
      <c r="D78" s="35">
        <v>3</v>
      </c>
      <c r="E78" s="36">
        <f t="shared" si="7"/>
        <v>45</v>
      </c>
      <c r="F78" s="36">
        <v>1</v>
      </c>
      <c r="G78" s="37" t="str">
        <f t="shared" si="8"/>
        <v>1975BMKT0111</v>
      </c>
      <c r="H78" s="38">
        <v>1</v>
      </c>
      <c r="I78" s="36">
        <v>1975</v>
      </c>
      <c r="J78" s="36" t="s">
        <v>168</v>
      </c>
      <c r="K78" s="39">
        <v>15</v>
      </c>
      <c r="L78" s="40" t="s">
        <v>159</v>
      </c>
      <c r="M78" s="60">
        <f>43+48</f>
        <v>91</v>
      </c>
      <c r="N78" s="60">
        <f>43+48</f>
        <v>91</v>
      </c>
      <c r="O78" s="43" t="s">
        <v>42</v>
      </c>
      <c r="P78" s="44" t="s">
        <v>43</v>
      </c>
      <c r="Q78" s="43"/>
      <c r="R78" s="44"/>
      <c r="S78" s="43"/>
      <c r="T78" s="44"/>
      <c r="U78" s="43" t="s">
        <v>44</v>
      </c>
      <c r="V78" s="44" t="s">
        <v>43</v>
      </c>
      <c r="W78" s="43"/>
      <c r="X78" s="44"/>
      <c r="Y78" s="44" t="s">
        <v>45</v>
      </c>
      <c r="Z78" s="44" t="s">
        <v>46</v>
      </c>
      <c r="AA78" s="45"/>
      <c r="AB78" s="46"/>
      <c r="AC78" s="35">
        <v>44</v>
      </c>
      <c r="AD78" s="47"/>
      <c r="AE78" s="54" t="s">
        <v>169</v>
      </c>
      <c r="AF78" s="57"/>
    </row>
    <row r="79" spans="1:32" ht="20.25" hidden="1" customHeight="1">
      <c r="A79" s="33">
        <v>69</v>
      </c>
      <c r="B79" s="50">
        <v>3</v>
      </c>
      <c r="C79" s="34" t="s">
        <v>145</v>
      </c>
      <c r="D79" s="35">
        <v>3</v>
      </c>
      <c r="E79" s="36">
        <f t="shared" si="7"/>
        <v>45</v>
      </c>
      <c r="F79" s="36">
        <v>3</v>
      </c>
      <c r="G79" s="37" t="str">
        <f t="shared" si="8"/>
        <v>1977CEMG0111E</v>
      </c>
      <c r="H79" s="38">
        <v>1</v>
      </c>
      <c r="I79" s="36">
        <v>1977</v>
      </c>
      <c r="J79" s="36" t="s">
        <v>146</v>
      </c>
      <c r="K79" s="39">
        <v>15</v>
      </c>
      <c r="L79" s="40" t="s">
        <v>159</v>
      </c>
      <c r="M79" s="60">
        <f>43+48</f>
        <v>91</v>
      </c>
      <c r="N79" s="60">
        <f>43+48</f>
        <v>91</v>
      </c>
      <c r="O79" s="43"/>
      <c r="P79" s="44"/>
      <c r="Q79" s="43" t="s">
        <v>44</v>
      </c>
      <c r="R79" s="44" t="s">
        <v>43</v>
      </c>
      <c r="S79" s="43"/>
      <c r="T79" s="44"/>
      <c r="U79" s="43"/>
      <c r="V79" s="44"/>
      <c r="W79" s="43" t="s">
        <v>42</v>
      </c>
      <c r="X79" s="44" t="s">
        <v>43</v>
      </c>
      <c r="Y79" s="44" t="s">
        <v>45</v>
      </c>
      <c r="Z79" s="44" t="s">
        <v>46</v>
      </c>
      <c r="AA79" s="45"/>
      <c r="AB79" s="46"/>
      <c r="AC79" s="35">
        <v>42</v>
      </c>
      <c r="AD79" s="47"/>
      <c r="AE79" s="54" t="s">
        <v>148</v>
      </c>
      <c r="AF79" s="57"/>
    </row>
    <row r="80" spans="1:32" ht="20.25" hidden="1" customHeight="1">
      <c r="A80" s="50">
        <v>70</v>
      </c>
      <c r="B80" s="50">
        <v>1</v>
      </c>
      <c r="C80" s="34" t="s">
        <v>77</v>
      </c>
      <c r="D80" s="35">
        <v>11</v>
      </c>
      <c r="E80" s="36">
        <v>195</v>
      </c>
      <c r="F80" s="36">
        <v>15</v>
      </c>
      <c r="G80" s="37" t="str">
        <f t="shared" si="8"/>
        <v>19124ENPR8011</v>
      </c>
      <c r="H80" s="51">
        <v>3</v>
      </c>
      <c r="I80" s="36">
        <v>19124</v>
      </c>
      <c r="J80" s="36" t="s">
        <v>78</v>
      </c>
      <c r="K80" s="39">
        <v>15</v>
      </c>
      <c r="L80" s="40" t="s">
        <v>160</v>
      </c>
      <c r="M80" s="63" t="s">
        <v>161</v>
      </c>
      <c r="N80" s="60">
        <v>31</v>
      </c>
      <c r="O80" s="43" t="s">
        <v>44</v>
      </c>
      <c r="P80" s="56" t="s">
        <v>56</v>
      </c>
      <c r="Q80" s="43" t="s">
        <v>42</v>
      </c>
      <c r="R80" s="44" t="s">
        <v>56</v>
      </c>
      <c r="S80" s="43" t="s">
        <v>44</v>
      </c>
      <c r="T80" s="56" t="s">
        <v>56</v>
      </c>
      <c r="U80" s="43" t="s">
        <v>42</v>
      </c>
      <c r="V80" s="44" t="s">
        <v>56</v>
      </c>
      <c r="W80" s="43" t="s">
        <v>44</v>
      </c>
      <c r="X80" s="56" t="s">
        <v>56</v>
      </c>
      <c r="Y80" s="44" t="s">
        <v>45</v>
      </c>
      <c r="Z80" s="44" t="s">
        <v>76</v>
      </c>
      <c r="AA80" s="45"/>
      <c r="AB80" s="46"/>
      <c r="AC80" s="35">
        <v>26</v>
      </c>
      <c r="AD80" s="47"/>
      <c r="AE80" s="54" t="s">
        <v>81</v>
      </c>
      <c r="AF80" s="57"/>
    </row>
    <row r="81" spans="1:32" ht="20.25" hidden="1" customHeight="1">
      <c r="A81" s="33">
        <v>71</v>
      </c>
      <c r="B81" s="50">
        <v>2</v>
      </c>
      <c r="C81" s="34" t="s">
        <v>77</v>
      </c>
      <c r="D81" s="35">
        <v>11</v>
      </c>
      <c r="E81" s="36">
        <v>195</v>
      </c>
      <c r="F81" s="36">
        <v>16</v>
      </c>
      <c r="G81" s="37" t="str">
        <f t="shared" si="8"/>
        <v>19125ENPR8011</v>
      </c>
      <c r="H81" s="51">
        <v>3</v>
      </c>
      <c r="I81" s="36">
        <v>19125</v>
      </c>
      <c r="J81" s="36" t="s">
        <v>78</v>
      </c>
      <c r="K81" s="39">
        <v>15</v>
      </c>
      <c r="L81" s="40" t="s">
        <v>162</v>
      </c>
      <c r="M81" s="69" t="s">
        <v>163</v>
      </c>
      <c r="N81" s="60">
        <v>31</v>
      </c>
      <c r="O81" s="43" t="s">
        <v>44</v>
      </c>
      <c r="P81" s="56" t="s">
        <v>62</v>
      </c>
      <c r="Q81" s="43" t="s">
        <v>42</v>
      </c>
      <c r="R81" s="44" t="s">
        <v>62</v>
      </c>
      <c r="S81" s="43" t="s">
        <v>44</v>
      </c>
      <c r="T81" s="56" t="s">
        <v>62</v>
      </c>
      <c r="U81" s="43" t="s">
        <v>42</v>
      </c>
      <c r="V81" s="44" t="s">
        <v>62</v>
      </c>
      <c r="W81" s="43" t="s">
        <v>44</v>
      </c>
      <c r="X81" s="56" t="s">
        <v>62</v>
      </c>
      <c r="Y81" s="44" t="s">
        <v>45</v>
      </c>
      <c r="Z81" s="44" t="s">
        <v>76</v>
      </c>
      <c r="AA81" s="45"/>
      <c r="AB81" s="46"/>
      <c r="AC81" s="35">
        <v>26</v>
      </c>
      <c r="AD81" s="47"/>
      <c r="AE81" s="54" t="s">
        <v>81</v>
      </c>
      <c r="AF81" s="57"/>
    </row>
    <row r="82" spans="1:32" ht="20.25" hidden="1" customHeight="1">
      <c r="A82" s="50">
        <v>72</v>
      </c>
      <c r="B82" s="50">
        <v>3</v>
      </c>
      <c r="C82" s="34" t="s">
        <v>77</v>
      </c>
      <c r="D82" s="35">
        <v>11</v>
      </c>
      <c r="E82" s="36">
        <v>195</v>
      </c>
      <c r="F82" s="36">
        <v>17</v>
      </c>
      <c r="G82" s="37" t="str">
        <f t="shared" si="8"/>
        <v>19126ENPR8011</v>
      </c>
      <c r="H82" s="51">
        <v>3</v>
      </c>
      <c r="I82" s="36">
        <v>19126</v>
      </c>
      <c r="J82" s="36" t="s">
        <v>78</v>
      </c>
      <c r="K82" s="39">
        <v>15</v>
      </c>
      <c r="L82" s="40" t="s">
        <v>164</v>
      </c>
      <c r="M82" s="69" t="s">
        <v>165</v>
      </c>
      <c r="N82" s="60">
        <v>31</v>
      </c>
      <c r="O82" s="43" t="s">
        <v>44</v>
      </c>
      <c r="P82" s="56" t="s">
        <v>66</v>
      </c>
      <c r="Q82" s="43" t="s">
        <v>42</v>
      </c>
      <c r="R82" s="44" t="s">
        <v>66</v>
      </c>
      <c r="S82" s="43" t="s">
        <v>44</v>
      </c>
      <c r="T82" s="56" t="s">
        <v>66</v>
      </c>
      <c r="U82" s="43" t="s">
        <v>42</v>
      </c>
      <c r="V82" s="56" t="s">
        <v>66</v>
      </c>
      <c r="W82" s="43" t="s">
        <v>44</v>
      </c>
      <c r="X82" s="56" t="s">
        <v>83</v>
      </c>
      <c r="Y82" s="44" t="s">
        <v>45</v>
      </c>
      <c r="Z82" s="44" t="s">
        <v>76</v>
      </c>
      <c r="AA82" s="45"/>
      <c r="AB82" s="46"/>
      <c r="AC82" s="35">
        <v>26</v>
      </c>
      <c r="AD82" s="47"/>
      <c r="AE82" s="54" t="s">
        <v>81</v>
      </c>
      <c r="AF82" s="57"/>
    </row>
    <row r="83" spans="1:32" ht="20.25" hidden="1" customHeight="1">
      <c r="A83" s="33">
        <v>73</v>
      </c>
      <c r="B83" s="50">
        <v>4</v>
      </c>
      <c r="C83" s="34" t="s">
        <v>84</v>
      </c>
      <c r="D83" s="35">
        <v>2</v>
      </c>
      <c r="E83" s="36">
        <f t="shared" ref="E83:E91" si="9">D83*15</f>
        <v>30</v>
      </c>
      <c r="F83" s="36">
        <v>4</v>
      </c>
      <c r="G83" s="37" t="str">
        <f t="shared" si="8"/>
        <v>1978TMKT0211</v>
      </c>
      <c r="H83" s="38">
        <v>1</v>
      </c>
      <c r="I83" s="36">
        <v>1978</v>
      </c>
      <c r="J83" s="36" t="s">
        <v>85</v>
      </c>
      <c r="K83" s="39">
        <v>15</v>
      </c>
      <c r="L83" s="40" t="s">
        <v>159</v>
      </c>
      <c r="M83" s="60">
        <f>43+48</f>
        <v>91</v>
      </c>
      <c r="N83" s="60">
        <f>43+48</f>
        <v>91</v>
      </c>
      <c r="O83" s="43"/>
      <c r="P83" s="44"/>
      <c r="Q83" s="43" t="s">
        <v>44</v>
      </c>
      <c r="R83" s="44" t="s">
        <v>43</v>
      </c>
      <c r="S83" s="43"/>
      <c r="T83" s="44"/>
      <c r="U83" s="43"/>
      <c r="V83" s="44"/>
      <c r="W83" s="43" t="s">
        <v>42</v>
      </c>
      <c r="X83" s="44" t="s">
        <v>43</v>
      </c>
      <c r="Y83" s="44" t="s">
        <v>69</v>
      </c>
      <c r="Z83" s="44" t="s">
        <v>76</v>
      </c>
      <c r="AA83" s="45"/>
      <c r="AB83" s="46"/>
      <c r="AC83" s="35">
        <v>5</v>
      </c>
      <c r="AD83" s="47"/>
      <c r="AE83" s="54" t="s">
        <v>86</v>
      </c>
      <c r="AF83" s="57"/>
    </row>
    <row r="84" spans="1:32" ht="20.25" hidden="1" customHeight="1">
      <c r="A84" s="50">
        <v>74</v>
      </c>
      <c r="B84" s="50"/>
      <c r="C84" s="70" t="s">
        <v>170</v>
      </c>
      <c r="D84" s="58"/>
      <c r="E84" s="36">
        <f t="shared" si="9"/>
        <v>0</v>
      </c>
      <c r="F84" s="36"/>
      <c r="G84" s="37" t="str">
        <f t="shared" si="8"/>
        <v/>
      </c>
      <c r="H84" s="59"/>
      <c r="I84" s="36"/>
      <c r="J84" s="36"/>
      <c r="K84" s="39">
        <v>15</v>
      </c>
      <c r="L84" s="71"/>
      <c r="M84" s="60"/>
      <c r="N84" s="60"/>
      <c r="O84" s="43"/>
      <c r="P84" s="44"/>
      <c r="Q84" s="43"/>
      <c r="R84" s="44"/>
      <c r="S84" s="43"/>
      <c r="T84" s="44"/>
      <c r="U84" s="43"/>
      <c r="V84" s="44"/>
      <c r="W84" s="43"/>
      <c r="X84" s="44"/>
      <c r="Y84" s="44"/>
      <c r="Z84" s="44"/>
      <c r="AA84" s="45"/>
      <c r="AB84" s="46"/>
      <c r="AC84" s="61"/>
      <c r="AD84" s="47"/>
      <c r="AE84" s="54"/>
      <c r="AF84" s="57"/>
    </row>
    <row r="85" spans="1:32" ht="20.25" hidden="1" customHeight="1">
      <c r="A85" s="33">
        <v>75</v>
      </c>
      <c r="B85" s="50">
        <v>1</v>
      </c>
      <c r="C85" s="34" t="s">
        <v>48</v>
      </c>
      <c r="D85" s="35">
        <v>3</v>
      </c>
      <c r="E85" s="36">
        <f t="shared" si="9"/>
        <v>45</v>
      </c>
      <c r="F85" s="36">
        <v>20</v>
      </c>
      <c r="G85" s="37" t="str">
        <f t="shared" si="8"/>
        <v>19109FREN8015</v>
      </c>
      <c r="H85" s="51">
        <v>2</v>
      </c>
      <c r="I85" s="36">
        <v>19109</v>
      </c>
      <c r="J85" s="36" t="s">
        <v>49</v>
      </c>
      <c r="K85" s="39">
        <v>15</v>
      </c>
      <c r="L85" s="71" t="s">
        <v>171</v>
      </c>
      <c r="M85" s="69" t="s">
        <v>172</v>
      </c>
      <c r="N85" s="60">
        <v>38</v>
      </c>
      <c r="O85" s="43"/>
      <c r="P85" s="44"/>
      <c r="Q85" s="43"/>
      <c r="R85" s="44"/>
      <c r="S85" s="43"/>
      <c r="T85" s="44"/>
      <c r="U85" s="43" t="s">
        <v>90</v>
      </c>
      <c r="V85" s="44" t="s">
        <v>66</v>
      </c>
      <c r="W85" s="43"/>
      <c r="X85" s="44"/>
      <c r="Y85" s="44" t="s">
        <v>45</v>
      </c>
      <c r="Z85" s="44" t="s">
        <v>76</v>
      </c>
      <c r="AA85" s="45"/>
      <c r="AB85" s="46"/>
      <c r="AC85" s="35">
        <v>37</v>
      </c>
      <c r="AD85" s="47"/>
      <c r="AE85" s="54" t="s">
        <v>55</v>
      </c>
      <c r="AF85" s="57"/>
    </row>
    <row r="86" spans="1:32" ht="20.25" hidden="1" customHeight="1">
      <c r="A86" s="50">
        <v>76</v>
      </c>
      <c r="B86" s="50"/>
      <c r="C86" s="34" t="s">
        <v>48</v>
      </c>
      <c r="D86" s="35">
        <v>3</v>
      </c>
      <c r="E86" s="36">
        <f t="shared" si="9"/>
        <v>45</v>
      </c>
      <c r="F86" s="36"/>
      <c r="G86" s="37" t="str">
        <f t="shared" si="8"/>
        <v>19109FREN8015</v>
      </c>
      <c r="H86" s="51">
        <v>2</v>
      </c>
      <c r="I86" s="36">
        <v>19109</v>
      </c>
      <c r="J86" s="36" t="s">
        <v>49</v>
      </c>
      <c r="K86" s="39">
        <v>15</v>
      </c>
      <c r="L86" s="71" t="s">
        <v>171</v>
      </c>
      <c r="M86" s="69" t="s">
        <v>172</v>
      </c>
      <c r="N86" s="60">
        <v>38</v>
      </c>
      <c r="O86" s="43"/>
      <c r="P86" s="44"/>
      <c r="Q86" s="43"/>
      <c r="R86" s="44"/>
      <c r="S86" s="43" t="s">
        <v>90</v>
      </c>
      <c r="T86" s="44" t="s">
        <v>56</v>
      </c>
      <c r="U86" s="43" t="s">
        <v>90</v>
      </c>
      <c r="V86" s="44" t="s">
        <v>66</v>
      </c>
      <c r="W86" s="43"/>
      <c r="X86" s="44"/>
      <c r="Y86" s="44" t="s">
        <v>93</v>
      </c>
      <c r="Z86" s="44" t="s">
        <v>58</v>
      </c>
      <c r="AA86" s="45"/>
      <c r="AB86" s="46"/>
      <c r="AC86" s="35">
        <v>37</v>
      </c>
      <c r="AD86" s="47"/>
      <c r="AE86" s="54" t="s">
        <v>55</v>
      </c>
      <c r="AF86" s="57"/>
    </row>
    <row r="87" spans="1:32" ht="20.25" hidden="1" customHeight="1">
      <c r="A87" s="33">
        <v>77</v>
      </c>
      <c r="B87" s="50">
        <v>2</v>
      </c>
      <c r="C87" s="34" t="s">
        <v>48</v>
      </c>
      <c r="D87" s="35">
        <v>3</v>
      </c>
      <c r="E87" s="36">
        <f t="shared" si="9"/>
        <v>45</v>
      </c>
      <c r="F87" s="36">
        <v>21</v>
      </c>
      <c r="G87" s="37" t="str">
        <f t="shared" si="8"/>
        <v>19110FREN8015</v>
      </c>
      <c r="H87" s="51">
        <v>2</v>
      </c>
      <c r="I87" s="36">
        <v>19110</v>
      </c>
      <c r="J87" s="36" t="s">
        <v>49</v>
      </c>
      <c r="K87" s="39">
        <v>15</v>
      </c>
      <c r="L87" s="71" t="s">
        <v>173</v>
      </c>
      <c r="M87" s="69" t="s">
        <v>174</v>
      </c>
      <c r="N87" s="60">
        <v>38</v>
      </c>
      <c r="O87" s="43"/>
      <c r="P87" s="44"/>
      <c r="Q87" s="43"/>
      <c r="R87" s="44"/>
      <c r="S87" s="43"/>
      <c r="T87" s="43"/>
      <c r="U87" s="43" t="s">
        <v>90</v>
      </c>
      <c r="V87" s="44" t="s">
        <v>83</v>
      </c>
      <c r="W87" s="43"/>
      <c r="X87" s="44"/>
      <c r="Y87" s="44" t="s">
        <v>45</v>
      </c>
      <c r="Z87" s="44" t="s">
        <v>76</v>
      </c>
      <c r="AA87" s="45"/>
      <c r="AB87" s="46"/>
      <c r="AC87" s="35">
        <v>37</v>
      </c>
      <c r="AD87" s="47"/>
      <c r="AE87" s="54" t="s">
        <v>55</v>
      </c>
      <c r="AF87" s="57"/>
    </row>
    <row r="88" spans="1:32" ht="20.25" hidden="1" customHeight="1">
      <c r="A88" s="50">
        <v>78</v>
      </c>
      <c r="B88" s="50"/>
      <c r="C88" s="34" t="s">
        <v>48</v>
      </c>
      <c r="D88" s="35">
        <v>3</v>
      </c>
      <c r="E88" s="36">
        <f t="shared" si="9"/>
        <v>45</v>
      </c>
      <c r="F88" s="36"/>
      <c r="G88" s="37" t="str">
        <f t="shared" si="8"/>
        <v>19110FREN8015</v>
      </c>
      <c r="H88" s="51">
        <v>2</v>
      </c>
      <c r="I88" s="36">
        <v>19110</v>
      </c>
      <c r="J88" s="36" t="s">
        <v>49</v>
      </c>
      <c r="K88" s="39">
        <v>15</v>
      </c>
      <c r="L88" s="71" t="s">
        <v>173</v>
      </c>
      <c r="M88" s="69" t="s">
        <v>174</v>
      </c>
      <c r="N88" s="60">
        <v>38</v>
      </c>
      <c r="O88" s="43"/>
      <c r="P88" s="44"/>
      <c r="Q88" s="43"/>
      <c r="R88" s="44"/>
      <c r="S88" s="43" t="s">
        <v>90</v>
      </c>
      <c r="T88" s="44" t="s">
        <v>62</v>
      </c>
      <c r="U88" s="43" t="s">
        <v>90</v>
      </c>
      <c r="V88" s="44" t="s">
        <v>83</v>
      </c>
      <c r="W88" s="43"/>
      <c r="X88" s="44"/>
      <c r="Y88" s="44" t="s">
        <v>93</v>
      </c>
      <c r="Z88" s="44" t="s">
        <v>58</v>
      </c>
      <c r="AA88" s="45"/>
      <c r="AB88" s="46"/>
      <c r="AC88" s="35">
        <v>37</v>
      </c>
      <c r="AD88" s="47"/>
      <c r="AE88" s="54" t="s">
        <v>55</v>
      </c>
      <c r="AF88" s="57"/>
    </row>
    <row r="89" spans="1:32" ht="20.25" hidden="1" customHeight="1">
      <c r="A89" s="33">
        <v>79</v>
      </c>
      <c r="B89" s="50">
        <v>2</v>
      </c>
      <c r="C89" s="34" t="s">
        <v>167</v>
      </c>
      <c r="D89" s="35">
        <v>3</v>
      </c>
      <c r="E89" s="36">
        <f t="shared" si="9"/>
        <v>45</v>
      </c>
      <c r="F89" s="36">
        <v>2</v>
      </c>
      <c r="G89" s="37" t="str">
        <f t="shared" si="8"/>
        <v>1976BMKT0111</v>
      </c>
      <c r="H89" s="38">
        <v>1</v>
      </c>
      <c r="I89" s="36">
        <v>1976</v>
      </c>
      <c r="J89" s="36" t="s">
        <v>168</v>
      </c>
      <c r="K89" s="39">
        <v>15</v>
      </c>
      <c r="L89" s="71" t="s">
        <v>175</v>
      </c>
      <c r="M89" s="60">
        <f t="shared" ref="M89:N91" si="10">37+39</f>
        <v>76</v>
      </c>
      <c r="N89" s="60">
        <f t="shared" si="10"/>
        <v>76</v>
      </c>
      <c r="O89" s="43"/>
      <c r="P89" s="44"/>
      <c r="Q89" s="43" t="s">
        <v>90</v>
      </c>
      <c r="R89" s="44" t="s">
        <v>102</v>
      </c>
      <c r="S89" s="43" t="s">
        <v>101</v>
      </c>
      <c r="T89" s="44" t="s">
        <v>102</v>
      </c>
      <c r="U89" s="43"/>
      <c r="V89" s="44"/>
      <c r="W89" s="43"/>
      <c r="X89" s="44"/>
      <c r="Y89" s="44" t="s">
        <v>69</v>
      </c>
      <c r="Z89" s="44" t="s">
        <v>70</v>
      </c>
      <c r="AA89" s="45"/>
      <c r="AB89" s="46"/>
      <c r="AC89" s="35">
        <v>44</v>
      </c>
      <c r="AD89" s="47"/>
      <c r="AE89" s="54" t="s">
        <v>169</v>
      </c>
      <c r="AF89" s="57"/>
    </row>
    <row r="90" spans="1:32" ht="20.25" hidden="1" customHeight="1">
      <c r="A90" s="50">
        <v>80</v>
      </c>
      <c r="B90" s="50"/>
      <c r="C90" s="34" t="s">
        <v>103</v>
      </c>
      <c r="D90" s="35">
        <v>3</v>
      </c>
      <c r="E90" s="36">
        <f t="shared" si="9"/>
        <v>45</v>
      </c>
      <c r="F90" s="66">
        <v>3</v>
      </c>
      <c r="G90" s="37" t="str">
        <f t="shared" si="8"/>
        <v>1982PLAW0321</v>
      </c>
      <c r="H90" s="38">
        <v>1</v>
      </c>
      <c r="I90" s="36">
        <v>1982</v>
      </c>
      <c r="J90" s="36" t="s">
        <v>104</v>
      </c>
      <c r="K90" s="39">
        <v>15</v>
      </c>
      <c r="L90" s="71" t="s">
        <v>175</v>
      </c>
      <c r="M90" s="60">
        <f t="shared" si="10"/>
        <v>76</v>
      </c>
      <c r="N90" s="60">
        <f t="shared" si="10"/>
        <v>76</v>
      </c>
      <c r="O90" s="43"/>
      <c r="P90" s="44"/>
      <c r="Q90" s="43" t="s">
        <v>90</v>
      </c>
      <c r="R90" s="44" t="s">
        <v>102</v>
      </c>
      <c r="S90" s="43" t="s">
        <v>101</v>
      </c>
      <c r="T90" s="44" t="s">
        <v>102</v>
      </c>
      <c r="U90" s="43"/>
      <c r="V90" s="44"/>
      <c r="W90" s="43"/>
      <c r="X90" s="44"/>
      <c r="Y90" s="44" t="s">
        <v>45</v>
      </c>
      <c r="Z90" s="44" t="s">
        <v>46</v>
      </c>
      <c r="AA90" s="45"/>
      <c r="AB90" s="46"/>
      <c r="AC90" s="35">
        <v>36</v>
      </c>
      <c r="AD90" s="47"/>
      <c r="AE90" s="54" t="s">
        <v>105</v>
      </c>
      <c r="AF90" s="57"/>
    </row>
    <row r="91" spans="1:32" ht="20.25" hidden="1" customHeight="1">
      <c r="A91" s="33">
        <v>81</v>
      </c>
      <c r="B91" s="50">
        <v>4</v>
      </c>
      <c r="C91" s="34" t="s">
        <v>145</v>
      </c>
      <c r="D91" s="35">
        <v>3</v>
      </c>
      <c r="E91" s="36">
        <f t="shared" si="9"/>
        <v>45</v>
      </c>
      <c r="F91" s="36">
        <v>4</v>
      </c>
      <c r="G91" s="37" t="str">
        <f t="shared" si="8"/>
        <v>1978CEMG0111E</v>
      </c>
      <c r="H91" s="38">
        <v>1</v>
      </c>
      <c r="I91" s="36">
        <v>1978</v>
      </c>
      <c r="J91" s="36" t="s">
        <v>146</v>
      </c>
      <c r="K91" s="39">
        <v>15</v>
      </c>
      <c r="L91" s="71" t="s">
        <v>175</v>
      </c>
      <c r="M91" s="60">
        <f t="shared" si="10"/>
        <v>76</v>
      </c>
      <c r="N91" s="60">
        <f t="shared" si="10"/>
        <v>76</v>
      </c>
      <c r="O91" s="43" t="s">
        <v>90</v>
      </c>
      <c r="P91" s="44" t="s">
        <v>43</v>
      </c>
      <c r="Q91" s="43"/>
      <c r="R91" s="44"/>
      <c r="S91" s="43"/>
      <c r="T91" s="44"/>
      <c r="U91" s="43"/>
      <c r="V91" s="44"/>
      <c r="W91" s="43" t="s">
        <v>101</v>
      </c>
      <c r="X91" s="44" t="s">
        <v>43</v>
      </c>
      <c r="Y91" s="44" t="s">
        <v>176</v>
      </c>
      <c r="Z91" s="44" t="s">
        <v>76</v>
      </c>
      <c r="AA91" s="45"/>
      <c r="AB91" s="46"/>
      <c r="AC91" s="35">
        <v>42</v>
      </c>
      <c r="AD91" s="47"/>
      <c r="AE91" s="54" t="s">
        <v>148</v>
      </c>
      <c r="AF91" s="57"/>
    </row>
    <row r="92" spans="1:32" ht="20.25" hidden="1" customHeight="1">
      <c r="A92" s="50">
        <v>82</v>
      </c>
      <c r="B92" s="50">
        <v>1</v>
      </c>
      <c r="C92" s="34" t="s">
        <v>77</v>
      </c>
      <c r="D92" s="35">
        <v>11</v>
      </c>
      <c r="E92" s="36">
        <v>195</v>
      </c>
      <c r="F92" s="36">
        <v>18</v>
      </c>
      <c r="G92" s="37" t="str">
        <f t="shared" si="8"/>
        <v>19127ENPR8011</v>
      </c>
      <c r="H92" s="51">
        <v>2</v>
      </c>
      <c r="I92" s="36">
        <v>19127</v>
      </c>
      <c r="J92" s="36" t="s">
        <v>78</v>
      </c>
      <c r="K92" s="39">
        <v>15</v>
      </c>
      <c r="L92" s="71" t="s">
        <v>171</v>
      </c>
      <c r="M92" s="69" t="s">
        <v>172</v>
      </c>
      <c r="N92" s="60">
        <v>38</v>
      </c>
      <c r="O92" s="43" t="s">
        <v>101</v>
      </c>
      <c r="P92" s="56" t="s">
        <v>56</v>
      </c>
      <c r="Q92" s="43" t="s">
        <v>101</v>
      </c>
      <c r="R92" s="56" t="s">
        <v>56</v>
      </c>
      <c r="S92" s="43" t="s">
        <v>90</v>
      </c>
      <c r="T92" s="56" t="s">
        <v>56</v>
      </c>
      <c r="U92" s="43" t="s">
        <v>101</v>
      </c>
      <c r="V92" s="56" t="s">
        <v>56</v>
      </c>
      <c r="W92" s="43" t="s">
        <v>90</v>
      </c>
      <c r="X92" s="56" t="s">
        <v>56</v>
      </c>
      <c r="Y92" s="44" t="s">
        <v>45</v>
      </c>
      <c r="Z92" s="44" t="s">
        <v>76</v>
      </c>
      <c r="AA92" s="45"/>
      <c r="AB92" s="46"/>
      <c r="AC92" s="35">
        <v>26</v>
      </c>
      <c r="AD92" s="47"/>
      <c r="AE92" s="54" t="s">
        <v>81</v>
      </c>
      <c r="AF92" s="57"/>
    </row>
    <row r="93" spans="1:32" ht="20.25" hidden="1" customHeight="1">
      <c r="A93" s="33">
        <v>83</v>
      </c>
      <c r="B93" s="50">
        <v>2</v>
      </c>
      <c r="C93" s="34" t="s">
        <v>77</v>
      </c>
      <c r="D93" s="35">
        <v>11</v>
      </c>
      <c r="E93" s="36">
        <v>195</v>
      </c>
      <c r="F93" s="36">
        <v>19</v>
      </c>
      <c r="G93" s="37" t="str">
        <f t="shared" si="8"/>
        <v>19128ENPR8011</v>
      </c>
      <c r="H93" s="51">
        <v>2</v>
      </c>
      <c r="I93" s="36">
        <v>19128</v>
      </c>
      <c r="J93" s="36" t="s">
        <v>78</v>
      </c>
      <c r="K93" s="39">
        <v>15</v>
      </c>
      <c r="L93" s="71" t="s">
        <v>173</v>
      </c>
      <c r="M93" s="69" t="s">
        <v>174</v>
      </c>
      <c r="N93" s="60">
        <v>38</v>
      </c>
      <c r="O93" s="43" t="s">
        <v>101</v>
      </c>
      <c r="P93" s="56" t="s">
        <v>62</v>
      </c>
      <c r="Q93" s="43" t="s">
        <v>101</v>
      </c>
      <c r="R93" s="56" t="s">
        <v>62</v>
      </c>
      <c r="S93" s="43" t="s">
        <v>90</v>
      </c>
      <c r="T93" s="56" t="s">
        <v>62</v>
      </c>
      <c r="U93" s="43" t="s">
        <v>101</v>
      </c>
      <c r="V93" s="56" t="s">
        <v>62</v>
      </c>
      <c r="W93" s="43" t="s">
        <v>90</v>
      </c>
      <c r="X93" s="56" t="s">
        <v>62</v>
      </c>
      <c r="Y93" s="44" t="s">
        <v>45</v>
      </c>
      <c r="Z93" s="44" t="s">
        <v>76</v>
      </c>
      <c r="AA93" s="45"/>
      <c r="AB93" s="46"/>
      <c r="AC93" s="35">
        <v>26</v>
      </c>
      <c r="AD93" s="47"/>
      <c r="AE93" s="54" t="s">
        <v>81</v>
      </c>
      <c r="AF93" s="57"/>
    </row>
    <row r="94" spans="1:32" ht="20.25" hidden="1" customHeight="1">
      <c r="A94" s="50">
        <v>84</v>
      </c>
      <c r="B94" s="50">
        <v>5</v>
      </c>
      <c r="C94" s="34" t="s">
        <v>84</v>
      </c>
      <c r="D94" s="35">
        <v>2</v>
      </c>
      <c r="E94" s="36">
        <f t="shared" ref="E94:E107" si="11">D94*15</f>
        <v>30</v>
      </c>
      <c r="F94" s="36">
        <v>5</v>
      </c>
      <c r="G94" s="37" t="str">
        <f t="shared" si="8"/>
        <v>1979TMKT0211</v>
      </c>
      <c r="H94" s="38">
        <v>1</v>
      </c>
      <c r="I94" s="36">
        <v>1979</v>
      </c>
      <c r="J94" s="36" t="s">
        <v>85</v>
      </c>
      <c r="K94" s="39">
        <v>15</v>
      </c>
      <c r="L94" s="71" t="s">
        <v>175</v>
      </c>
      <c r="M94" s="60">
        <f>37+39</f>
        <v>76</v>
      </c>
      <c r="N94" s="60">
        <f>37+39</f>
        <v>76</v>
      </c>
      <c r="O94" s="43" t="s">
        <v>90</v>
      </c>
      <c r="P94" s="44" t="s">
        <v>43</v>
      </c>
      <c r="Q94" s="43"/>
      <c r="R94" s="44"/>
      <c r="S94" s="43"/>
      <c r="T94" s="44"/>
      <c r="U94" s="43"/>
      <c r="V94" s="44"/>
      <c r="W94" s="43" t="s">
        <v>101</v>
      </c>
      <c r="X94" s="44" t="s">
        <v>43</v>
      </c>
      <c r="Y94" s="44" t="s">
        <v>45</v>
      </c>
      <c r="Z94" s="44" t="s">
        <v>177</v>
      </c>
      <c r="AA94" s="45"/>
      <c r="AB94" s="46"/>
      <c r="AC94" s="35">
        <v>5</v>
      </c>
      <c r="AD94" s="47"/>
      <c r="AE94" s="54" t="s">
        <v>86</v>
      </c>
      <c r="AF94" s="57"/>
    </row>
    <row r="95" spans="1:32" ht="20.25" hidden="1" customHeight="1">
      <c r="A95" s="33">
        <v>85</v>
      </c>
      <c r="B95" s="50"/>
      <c r="C95" s="29" t="s">
        <v>178</v>
      </c>
      <c r="D95" s="58"/>
      <c r="E95" s="36">
        <f t="shared" si="11"/>
        <v>0</v>
      </c>
      <c r="F95" s="36"/>
      <c r="G95" s="37" t="str">
        <f t="shared" si="8"/>
        <v/>
      </c>
      <c r="H95" s="59"/>
      <c r="I95" s="36"/>
      <c r="J95" s="36"/>
      <c r="K95" s="39">
        <v>15</v>
      </c>
      <c r="L95" s="40"/>
      <c r="M95" s="60"/>
      <c r="N95" s="60"/>
      <c r="O95" s="43"/>
      <c r="P95" s="44"/>
      <c r="Q95" s="43"/>
      <c r="R95" s="44"/>
      <c r="S95" s="43"/>
      <c r="T95" s="44"/>
      <c r="U95" s="43"/>
      <c r="V95" s="44"/>
      <c r="W95" s="43"/>
      <c r="X95" s="44"/>
      <c r="Y95" s="44"/>
      <c r="Z95" s="44"/>
      <c r="AA95" s="45"/>
      <c r="AB95" s="46"/>
      <c r="AC95" s="61"/>
      <c r="AD95" s="47"/>
      <c r="AE95" s="54"/>
      <c r="AF95" s="57"/>
    </row>
    <row r="96" spans="1:32" ht="20.25" hidden="1" customHeight="1">
      <c r="A96" s="50">
        <v>86</v>
      </c>
      <c r="B96" s="50">
        <v>1</v>
      </c>
      <c r="C96" s="34" t="s">
        <v>48</v>
      </c>
      <c r="D96" s="35">
        <v>3</v>
      </c>
      <c r="E96" s="36">
        <f t="shared" si="11"/>
        <v>45</v>
      </c>
      <c r="F96" s="36">
        <v>22</v>
      </c>
      <c r="G96" s="37" t="str">
        <f t="shared" si="8"/>
        <v>19111FREN8015</v>
      </c>
      <c r="H96" s="51">
        <v>4</v>
      </c>
      <c r="I96" s="36">
        <v>19111</v>
      </c>
      <c r="J96" s="36" t="s">
        <v>49</v>
      </c>
      <c r="K96" s="39">
        <v>15</v>
      </c>
      <c r="L96" s="40" t="s">
        <v>179</v>
      </c>
      <c r="M96" s="69" t="s">
        <v>180</v>
      </c>
      <c r="N96" s="60">
        <v>32</v>
      </c>
      <c r="O96" s="43" t="s">
        <v>42</v>
      </c>
      <c r="P96" s="56" t="s">
        <v>166</v>
      </c>
      <c r="Q96" s="43"/>
      <c r="R96" s="44"/>
      <c r="S96" s="43"/>
      <c r="T96" s="44"/>
      <c r="U96" s="43"/>
      <c r="V96" s="44"/>
      <c r="W96" s="43"/>
      <c r="X96" s="44"/>
      <c r="Y96" s="44" t="s">
        <v>45</v>
      </c>
      <c r="Z96" s="44" t="s">
        <v>76</v>
      </c>
      <c r="AA96" s="45"/>
      <c r="AB96" s="46"/>
      <c r="AC96" s="35">
        <v>37</v>
      </c>
      <c r="AD96" s="47"/>
      <c r="AE96" s="54" t="s">
        <v>55</v>
      </c>
      <c r="AF96" s="57"/>
    </row>
    <row r="97" spans="1:32" ht="20.25" hidden="1" customHeight="1">
      <c r="A97" s="33">
        <v>87</v>
      </c>
      <c r="B97" s="50"/>
      <c r="C97" s="34" t="s">
        <v>48</v>
      </c>
      <c r="D97" s="35">
        <v>3</v>
      </c>
      <c r="E97" s="36">
        <f t="shared" si="11"/>
        <v>45</v>
      </c>
      <c r="F97" s="36"/>
      <c r="G97" s="37" t="str">
        <f t="shared" si="8"/>
        <v>19111FREN8015</v>
      </c>
      <c r="H97" s="51">
        <v>4</v>
      </c>
      <c r="I97" s="36">
        <v>19111</v>
      </c>
      <c r="J97" s="36" t="s">
        <v>49</v>
      </c>
      <c r="K97" s="39">
        <v>15</v>
      </c>
      <c r="L97" s="40" t="s">
        <v>179</v>
      </c>
      <c r="M97" s="69" t="s">
        <v>180</v>
      </c>
      <c r="N97" s="60">
        <v>32</v>
      </c>
      <c r="O97" s="43" t="s">
        <v>42</v>
      </c>
      <c r="P97" s="56" t="s">
        <v>166</v>
      </c>
      <c r="Q97" s="43"/>
      <c r="R97" s="44"/>
      <c r="S97" s="43"/>
      <c r="T97" s="44"/>
      <c r="U97" s="43" t="s">
        <v>42</v>
      </c>
      <c r="V97" s="44" t="s">
        <v>83</v>
      </c>
      <c r="W97" s="43"/>
      <c r="X97" s="44"/>
      <c r="Y97" s="44" t="s">
        <v>93</v>
      </c>
      <c r="Z97" s="44" t="s">
        <v>58</v>
      </c>
      <c r="AA97" s="45"/>
      <c r="AB97" s="46"/>
      <c r="AC97" s="35">
        <v>37</v>
      </c>
      <c r="AD97" s="47"/>
      <c r="AE97" s="54" t="s">
        <v>55</v>
      </c>
      <c r="AF97" s="57"/>
    </row>
    <row r="98" spans="1:32" ht="20.25" hidden="1" customHeight="1">
      <c r="A98" s="50">
        <v>88</v>
      </c>
      <c r="B98" s="50">
        <v>2</v>
      </c>
      <c r="C98" s="34" t="s">
        <v>48</v>
      </c>
      <c r="D98" s="35">
        <v>3</v>
      </c>
      <c r="E98" s="36">
        <f t="shared" si="11"/>
        <v>45</v>
      </c>
      <c r="F98" s="36">
        <v>23</v>
      </c>
      <c r="G98" s="37" t="str">
        <f t="shared" si="8"/>
        <v>19112FREN8015</v>
      </c>
      <c r="H98" s="51">
        <v>4</v>
      </c>
      <c r="I98" s="36">
        <v>19112</v>
      </c>
      <c r="J98" s="36" t="s">
        <v>49</v>
      </c>
      <c r="K98" s="39">
        <v>15</v>
      </c>
      <c r="L98" s="40" t="s">
        <v>181</v>
      </c>
      <c r="M98" s="69" t="s">
        <v>182</v>
      </c>
      <c r="N98" s="60">
        <v>32</v>
      </c>
      <c r="O98" s="43" t="s">
        <v>42</v>
      </c>
      <c r="P98" s="56" t="s">
        <v>183</v>
      </c>
      <c r="Q98" s="43"/>
      <c r="R98" s="44"/>
      <c r="S98" s="43"/>
      <c r="T98" s="44"/>
      <c r="U98" s="43"/>
      <c r="V98" s="44"/>
      <c r="W98" s="43"/>
      <c r="X98" s="44"/>
      <c r="Y98" s="44" t="s">
        <v>45</v>
      </c>
      <c r="Z98" s="44" t="s">
        <v>76</v>
      </c>
      <c r="AA98" s="45"/>
      <c r="AB98" s="46"/>
      <c r="AC98" s="35">
        <v>37</v>
      </c>
      <c r="AD98" s="47"/>
      <c r="AE98" s="54" t="s">
        <v>55</v>
      </c>
      <c r="AF98" s="57"/>
    </row>
    <row r="99" spans="1:32" ht="20.25" hidden="1" customHeight="1">
      <c r="A99" s="33">
        <v>89</v>
      </c>
      <c r="B99" s="50"/>
      <c r="C99" s="34" t="s">
        <v>48</v>
      </c>
      <c r="D99" s="35">
        <v>3</v>
      </c>
      <c r="E99" s="36">
        <f t="shared" si="11"/>
        <v>45</v>
      </c>
      <c r="F99" s="36"/>
      <c r="G99" s="37" t="str">
        <f t="shared" si="8"/>
        <v>19112FREN8015</v>
      </c>
      <c r="H99" s="51">
        <v>4</v>
      </c>
      <c r="I99" s="36">
        <v>19112</v>
      </c>
      <c r="J99" s="36" t="s">
        <v>49</v>
      </c>
      <c r="K99" s="39">
        <v>15</v>
      </c>
      <c r="L99" s="40" t="s">
        <v>181</v>
      </c>
      <c r="M99" s="69" t="s">
        <v>182</v>
      </c>
      <c r="N99" s="60">
        <v>32</v>
      </c>
      <c r="O99" s="43" t="s">
        <v>42</v>
      </c>
      <c r="P99" s="56" t="s">
        <v>183</v>
      </c>
      <c r="Q99" s="43"/>
      <c r="R99" s="44"/>
      <c r="S99" s="43"/>
      <c r="T99" s="44"/>
      <c r="U99" s="43" t="s">
        <v>42</v>
      </c>
      <c r="V99" s="44" t="s">
        <v>120</v>
      </c>
      <c r="W99" s="43"/>
      <c r="X99" s="44"/>
      <c r="Y99" s="44" t="s">
        <v>93</v>
      </c>
      <c r="Z99" s="44" t="s">
        <v>58</v>
      </c>
      <c r="AA99" s="45"/>
      <c r="AB99" s="46"/>
      <c r="AC99" s="35">
        <v>37</v>
      </c>
      <c r="AD99" s="47"/>
      <c r="AE99" s="54" t="s">
        <v>55</v>
      </c>
      <c r="AF99" s="57"/>
    </row>
    <row r="100" spans="1:32" ht="20.25" hidden="1" customHeight="1">
      <c r="A100" s="50">
        <v>90</v>
      </c>
      <c r="B100" s="50">
        <v>3</v>
      </c>
      <c r="C100" s="34" t="s">
        <v>48</v>
      </c>
      <c r="D100" s="35">
        <v>3</v>
      </c>
      <c r="E100" s="36">
        <f t="shared" si="11"/>
        <v>45</v>
      </c>
      <c r="F100" s="36">
        <v>24</v>
      </c>
      <c r="G100" s="37" t="str">
        <f t="shared" si="8"/>
        <v>19113FREN8015</v>
      </c>
      <c r="H100" s="51">
        <v>4</v>
      </c>
      <c r="I100" s="36">
        <v>19113</v>
      </c>
      <c r="J100" s="36" t="s">
        <v>49</v>
      </c>
      <c r="K100" s="39">
        <v>15</v>
      </c>
      <c r="L100" s="40" t="s">
        <v>184</v>
      </c>
      <c r="M100" s="69" t="s">
        <v>185</v>
      </c>
      <c r="N100" s="60">
        <v>32</v>
      </c>
      <c r="O100" s="43" t="s">
        <v>42</v>
      </c>
      <c r="P100" s="56" t="s">
        <v>186</v>
      </c>
      <c r="Q100" s="43"/>
      <c r="R100" s="44"/>
      <c r="S100" s="43"/>
      <c r="T100" s="44"/>
      <c r="U100" s="43"/>
      <c r="V100" s="44"/>
      <c r="W100" s="43"/>
      <c r="X100" s="44"/>
      <c r="Y100" s="44" t="s">
        <v>45</v>
      </c>
      <c r="Z100" s="44" t="s">
        <v>76</v>
      </c>
      <c r="AA100" s="45"/>
      <c r="AB100" s="46"/>
      <c r="AC100" s="35">
        <v>37</v>
      </c>
      <c r="AD100" s="47"/>
      <c r="AE100" s="54" t="s">
        <v>55</v>
      </c>
      <c r="AF100" s="57"/>
    </row>
    <row r="101" spans="1:32" ht="20.25" hidden="1" customHeight="1">
      <c r="A101" s="33">
        <v>91</v>
      </c>
      <c r="B101" s="50"/>
      <c r="C101" s="34" t="s">
        <v>48</v>
      </c>
      <c r="D101" s="35">
        <v>3</v>
      </c>
      <c r="E101" s="36">
        <f t="shared" si="11"/>
        <v>45</v>
      </c>
      <c r="F101" s="36"/>
      <c r="G101" s="37" t="str">
        <f t="shared" si="8"/>
        <v>19113FREN8015</v>
      </c>
      <c r="H101" s="51">
        <v>4</v>
      </c>
      <c r="I101" s="36">
        <v>19113</v>
      </c>
      <c r="J101" s="36" t="s">
        <v>49</v>
      </c>
      <c r="K101" s="39">
        <v>15</v>
      </c>
      <c r="L101" s="40" t="s">
        <v>184</v>
      </c>
      <c r="M101" s="69" t="s">
        <v>185</v>
      </c>
      <c r="N101" s="60">
        <v>32</v>
      </c>
      <c r="O101" s="43" t="s">
        <v>42</v>
      </c>
      <c r="P101" s="56" t="s">
        <v>186</v>
      </c>
      <c r="Q101" s="43"/>
      <c r="R101" s="44"/>
      <c r="S101" s="43"/>
      <c r="T101" s="44"/>
      <c r="U101" s="43" t="s">
        <v>42</v>
      </c>
      <c r="V101" s="44" t="s">
        <v>118</v>
      </c>
      <c r="W101" s="43"/>
      <c r="X101" s="44"/>
      <c r="Y101" s="44" t="s">
        <v>93</v>
      </c>
      <c r="Z101" s="44" t="s">
        <v>58</v>
      </c>
      <c r="AA101" s="45"/>
      <c r="AB101" s="46"/>
      <c r="AC101" s="35">
        <v>37</v>
      </c>
      <c r="AD101" s="47"/>
      <c r="AE101" s="54" t="s">
        <v>55</v>
      </c>
      <c r="AF101" s="57"/>
    </row>
    <row r="102" spans="1:32" ht="20.25" hidden="1" customHeight="1">
      <c r="A102" s="50">
        <v>92</v>
      </c>
      <c r="B102" s="50">
        <v>4</v>
      </c>
      <c r="C102" s="34" t="s">
        <v>48</v>
      </c>
      <c r="D102" s="35">
        <v>3</v>
      </c>
      <c r="E102" s="36">
        <f>D102*15</f>
        <v>45</v>
      </c>
      <c r="F102" s="36">
        <v>25</v>
      </c>
      <c r="G102" s="37" t="str">
        <f t="shared" si="8"/>
        <v>19114FREN8015</v>
      </c>
      <c r="H102" s="51">
        <v>4</v>
      </c>
      <c r="I102" s="36">
        <v>19114</v>
      </c>
      <c r="J102" s="36" t="s">
        <v>49</v>
      </c>
      <c r="K102" s="39">
        <v>15</v>
      </c>
      <c r="L102" s="40" t="s">
        <v>187</v>
      </c>
      <c r="M102" s="69" t="s">
        <v>188</v>
      </c>
      <c r="N102" s="60">
        <v>32</v>
      </c>
      <c r="O102" s="43" t="s">
        <v>42</v>
      </c>
      <c r="P102" s="56" t="s">
        <v>91</v>
      </c>
      <c r="Q102" s="43"/>
      <c r="R102" s="44"/>
      <c r="S102" s="43"/>
      <c r="T102" s="44"/>
      <c r="U102" s="43"/>
      <c r="V102" s="44"/>
      <c r="W102" s="43"/>
      <c r="X102" s="44"/>
      <c r="Y102" s="44" t="s">
        <v>45</v>
      </c>
      <c r="Z102" s="44" t="s">
        <v>76</v>
      </c>
      <c r="AA102" s="45"/>
      <c r="AB102" s="46"/>
      <c r="AC102" s="35">
        <v>37</v>
      </c>
      <c r="AD102" s="47"/>
      <c r="AE102" s="54" t="s">
        <v>55</v>
      </c>
      <c r="AF102" s="57"/>
    </row>
    <row r="103" spans="1:32" ht="20.25" hidden="1" customHeight="1">
      <c r="A103" s="33">
        <v>93</v>
      </c>
      <c r="B103" s="50"/>
      <c r="C103" s="34" t="s">
        <v>48</v>
      </c>
      <c r="D103" s="35">
        <v>3</v>
      </c>
      <c r="E103" s="36">
        <f>D103*15</f>
        <v>45</v>
      </c>
      <c r="F103" s="36"/>
      <c r="G103" s="37" t="str">
        <f t="shared" si="8"/>
        <v>19114FREN8015</v>
      </c>
      <c r="H103" s="51">
        <v>4</v>
      </c>
      <c r="I103" s="36">
        <v>19114</v>
      </c>
      <c r="J103" s="36" t="s">
        <v>49</v>
      </c>
      <c r="K103" s="39">
        <v>15</v>
      </c>
      <c r="L103" s="40" t="s">
        <v>187</v>
      </c>
      <c r="M103" s="69" t="s">
        <v>188</v>
      </c>
      <c r="N103" s="60">
        <v>32</v>
      </c>
      <c r="O103" s="43" t="s">
        <v>42</v>
      </c>
      <c r="P103" s="56" t="s">
        <v>91</v>
      </c>
      <c r="Q103" s="43"/>
      <c r="R103" s="44"/>
      <c r="S103" s="43"/>
      <c r="T103" s="44"/>
      <c r="U103" s="43" t="s">
        <v>42</v>
      </c>
      <c r="V103" s="44" t="s">
        <v>122</v>
      </c>
      <c r="W103" s="43"/>
      <c r="X103" s="44"/>
      <c r="Y103" s="44" t="s">
        <v>93</v>
      </c>
      <c r="Z103" s="44" t="s">
        <v>58</v>
      </c>
      <c r="AA103" s="45"/>
      <c r="AB103" s="46"/>
      <c r="AC103" s="35">
        <v>37</v>
      </c>
      <c r="AD103" s="47"/>
      <c r="AE103" s="54" t="s">
        <v>55</v>
      </c>
      <c r="AF103" s="57"/>
    </row>
    <row r="104" spans="1:32" ht="20.25" hidden="1" customHeight="1">
      <c r="A104" s="50">
        <v>94</v>
      </c>
      <c r="B104" s="50"/>
      <c r="C104" s="34" t="s">
        <v>103</v>
      </c>
      <c r="D104" s="35">
        <v>3</v>
      </c>
      <c r="E104" s="36">
        <f t="shared" si="11"/>
        <v>45</v>
      </c>
      <c r="F104" s="66">
        <v>4</v>
      </c>
      <c r="G104" s="37" t="str">
        <f t="shared" si="8"/>
        <v>1983PLAW0321</v>
      </c>
      <c r="H104" s="38">
        <v>1</v>
      </c>
      <c r="I104" s="36">
        <v>1983</v>
      </c>
      <c r="J104" s="36" t="s">
        <v>104</v>
      </c>
      <c r="K104" s="39">
        <v>15</v>
      </c>
      <c r="L104" s="40" t="s">
        <v>189</v>
      </c>
      <c r="M104" s="60">
        <v>125</v>
      </c>
      <c r="N104" s="60">
        <v>125</v>
      </c>
      <c r="O104" s="43"/>
      <c r="P104" s="44"/>
      <c r="Q104" s="43" t="s">
        <v>44</v>
      </c>
      <c r="R104" s="44" t="s">
        <v>115</v>
      </c>
      <c r="S104" s="43"/>
      <c r="T104" s="44"/>
      <c r="U104" s="43"/>
      <c r="V104" s="44"/>
      <c r="W104" s="43" t="s">
        <v>42</v>
      </c>
      <c r="X104" s="44" t="s">
        <v>115</v>
      </c>
      <c r="Y104" s="44" t="s">
        <v>69</v>
      </c>
      <c r="Z104" s="44" t="s">
        <v>70</v>
      </c>
      <c r="AA104" s="45"/>
      <c r="AB104" s="46"/>
      <c r="AC104" s="35">
        <v>36</v>
      </c>
      <c r="AD104" s="47"/>
      <c r="AE104" s="54" t="s">
        <v>105</v>
      </c>
      <c r="AF104" s="57"/>
    </row>
    <row r="105" spans="1:32" ht="20.25" hidden="1" customHeight="1">
      <c r="A105" s="33">
        <v>95</v>
      </c>
      <c r="B105" s="50">
        <v>3</v>
      </c>
      <c r="C105" s="34" t="s">
        <v>167</v>
      </c>
      <c r="D105" s="35">
        <v>3</v>
      </c>
      <c r="E105" s="36">
        <f t="shared" si="11"/>
        <v>45</v>
      </c>
      <c r="F105" s="36">
        <v>3</v>
      </c>
      <c r="G105" s="37" t="str">
        <f t="shared" si="8"/>
        <v>1977BMKT0111</v>
      </c>
      <c r="H105" s="38">
        <v>1</v>
      </c>
      <c r="I105" s="36">
        <v>1977</v>
      </c>
      <c r="J105" s="36" t="s">
        <v>168</v>
      </c>
      <c r="K105" s="39">
        <v>15</v>
      </c>
      <c r="L105" s="40" t="s">
        <v>189</v>
      </c>
      <c r="M105" s="60">
        <v>125</v>
      </c>
      <c r="N105" s="60">
        <v>125</v>
      </c>
      <c r="O105" s="43"/>
      <c r="P105" s="44"/>
      <c r="Q105" s="43" t="s">
        <v>44</v>
      </c>
      <c r="R105" s="44" t="s">
        <v>115</v>
      </c>
      <c r="S105" s="43"/>
      <c r="T105" s="44"/>
      <c r="U105" s="43"/>
      <c r="V105" s="44"/>
      <c r="W105" s="43" t="s">
        <v>42</v>
      </c>
      <c r="X105" s="44" t="s">
        <v>115</v>
      </c>
      <c r="Y105" s="44" t="s">
        <v>45</v>
      </c>
      <c r="Z105" s="44" t="s">
        <v>46</v>
      </c>
      <c r="AA105" s="45"/>
      <c r="AB105" s="46"/>
      <c r="AC105" s="35">
        <v>44</v>
      </c>
      <c r="AD105" s="47"/>
      <c r="AE105" s="54" t="s">
        <v>169</v>
      </c>
      <c r="AF105" s="57"/>
    </row>
    <row r="106" spans="1:32" ht="20.25" hidden="1" customHeight="1">
      <c r="A106" s="50">
        <v>96</v>
      </c>
      <c r="B106" s="50">
        <v>5</v>
      </c>
      <c r="C106" s="34" t="s">
        <v>71</v>
      </c>
      <c r="D106" s="35">
        <v>3</v>
      </c>
      <c r="E106" s="36">
        <f t="shared" si="11"/>
        <v>45</v>
      </c>
      <c r="F106" s="36">
        <v>5</v>
      </c>
      <c r="G106" s="37" t="str">
        <f t="shared" si="8"/>
        <v>1974EFIN2811</v>
      </c>
      <c r="H106" s="38">
        <v>1</v>
      </c>
      <c r="I106" s="36">
        <v>1974</v>
      </c>
      <c r="J106" s="36" t="s">
        <v>72</v>
      </c>
      <c r="K106" s="39">
        <v>15</v>
      </c>
      <c r="L106" s="40" t="s">
        <v>189</v>
      </c>
      <c r="M106" s="60">
        <v>125</v>
      </c>
      <c r="N106" s="60">
        <v>125</v>
      </c>
      <c r="O106" s="43"/>
      <c r="P106" s="44"/>
      <c r="Q106" s="43"/>
      <c r="R106" s="44"/>
      <c r="S106" s="43" t="s">
        <v>42</v>
      </c>
      <c r="T106" s="44" t="s">
        <v>115</v>
      </c>
      <c r="U106" s="43" t="s">
        <v>44</v>
      </c>
      <c r="V106" s="44" t="s">
        <v>115</v>
      </c>
      <c r="W106" s="43"/>
      <c r="X106" s="44"/>
      <c r="Y106" s="44" t="s">
        <v>69</v>
      </c>
      <c r="Z106" s="44" t="s">
        <v>70</v>
      </c>
      <c r="AA106" s="45"/>
      <c r="AB106" s="46"/>
      <c r="AC106" s="35">
        <v>24</v>
      </c>
      <c r="AD106" s="47"/>
      <c r="AE106" s="54" t="s">
        <v>74</v>
      </c>
      <c r="AF106" s="57"/>
    </row>
    <row r="107" spans="1:32" ht="20.25" hidden="1" customHeight="1">
      <c r="A107" s="33">
        <v>97</v>
      </c>
      <c r="B107" s="50">
        <v>5</v>
      </c>
      <c r="C107" s="34" t="s">
        <v>145</v>
      </c>
      <c r="D107" s="35">
        <v>3</v>
      </c>
      <c r="E107" s="36">
        <f t="shared" si="11"/>
        <v>45</v>
      </c>
      <c r="F107" s="36">
        <v>5</v>
      </c>
      <c r="G107" s="37" t="str">
        <f t="shared" si="8"/>
        <v>1979CEMG0111E</v>
      </c>
      <c r="H107" s="38">
        <v>1</v>
      </c>
      <c r="I107" s="36">
        <v>1979</v>
      </c>
      <c r="J107" s="36" t="s">
        <v>146</v>
      </c>
      <c r="K107" s="39">
        <v>15</v>
      </c>
      <c r="L107" s="40" t="s">
        <v>189</v>
      </c>
      <c r="M107" s="60">
        <v>125</v>
      </c>
      <c r="N107" s="60">
        <v>125</v>
      </c>
      <c r="O107" s="43"/>
      <c r="P107" s="44"/>
      <c r="Q107" s="43"/>
      <c r="R107" s="44"/>
      <c r="S107" s="43" t="s">
        <v>42</v>
      </c>
      <c r="T107" s="44" t="s">
        <v>115</v>
      </c>
      <c r="U107" s="43" t="s">
        <v>44</v>
      </c>
      <c r="V107" s="44" t="s">
        <v>115</v>
      </c>
      <c r="W107" s="43"/>
      <c r="X107" s="44"/>
      <c r="Y107" s="44" t="s">
        <v>45</v>
      </c>
      <c r="Z107" s="44" t="s">
        <v>46</v>
      </c>
      <c r="AA107" s="45"/>
      <c r="AB107" s="46"/>
      <c r="AC107" s="35">
        <v>42</v>
      </c>
      <c r="AD107" s="47"/>
      <c r="AE107" s="54" t="s">
        <v>148</v>
      </c>
      <c r="AF107" s="57"/>
    </row>
    <row r="108" spans="1:32" ht="20.25" hidden="1" customHeight="1">
      <c r="A108" s="50">
        <v>98</v>
      </c>
      <c r="B108" s="50">
        <v>1</v>
      </c>
      <c r="C108" s="34" t="s">
        <v>77</v>
      </c>
      <c r="D108" s="35">
        <v>11</v>
      </c>
      <c r="E108" s="36">
        <v>195</v>
      </c>
      <c r="F108" s="36">
        <v>20</v>
      </c>
      <c r="G108" s="37" t="str">
        <f t="shared" si="8"/>
        <v>19129ENPR8011</v>
      </c>
      <c r="H108" s="51">
        <v>4</v>
      </c>
      <c r="I108" s="36">
        <v>19129</v>
      </c>
      <c r="J108" s="36" t="s">
        <v>78</v>
      </c>
      <c r="K108" s="39">
        <v>15</v>
      </c>
      <c r="L108" s="40" t="s">
        <v>179</v>
      </c>
      <c r="M108" s="69" t="s">
        <v>180</v>
      </c>
      <c r="N108" s="60">
        <v>32</v>
      </c>
      <c r="O108" s="43" t="s">
        <v>44</v>
      </c>
      <c r="P108" s="56" t="s">
        <v>83</v>
      </c>
      <c r="Q108" s="43" t="s">
        <v>42</v>
      </c>
      <c r="R108" s="56" t="s">
        <v>83</v>
      </c>
      <c r="S108" s="43" t="s">
        <v>44</v>
      </c>
      <c r="T108" s="56" t="s">
        <v>83</v>
      </c>
      <c r="U108" s="43" t="s">
        <v>42</v>
      </c>
      <c r="V108" s="56" t="s">
        <v>83</v>
      </c>
      <c r="W108" s="43" t="s">
        <v>44</v>
      </c>
      <c r="X108" s="56" t="s">
        <v>102</v>
      </c>
      <c r="Y108" s="44" t="s">
        <v>45</v>
      </c>
      <c r="Z108" s="44" t="s">
        <v>76</v>
      </c>
      <c r="AA108" s="45"/>
      <c r="AB108" s="46"/>
      <c r="AC108" s="35">
        <v>26</v>
      </c>
      <c r="AD108" s="47"/>
      <c r="AE108" s="54" t="s">
        <v>81</v>
      </c>
      <c r="AF108" s="57"/>
    </row>
    <row r="109" spans="1:32" ht="20.25" hidden="1" customHeight="1">
      <c r="A109" s="33">
        <v>99</v>
      </c>
      <c r="B109" s="50">
        <v>2</v>
      </c>
      <c r="C109" s="34" t="s">
        <v>77</v>
      </c>
      <c r="D109" s="35">
        <v>11</v>
      </c>
      <c r="E109" s="36">
        <v>195</v>
      </c>
      <c r="F109" s="36">
        <v>21</v>
      </c>
      <c r="G109" s="37" t="str">
        <f t="shared" si="8"/>
        <v>19130ENPR8011</v>
      </c>
      <c r="H109" s="51">
        <v>4</v>
      </c>
      <c r="I109" s="36">
        <v>19130</v>
      </c>
      <c r="J109" s="36" t="s">
        <v>78</v>
      </c>
      <c r="K109" s="39">
        <v>15</v>
      </c>
      <c r="L109" s="40" t="s">
        <v>181</v>
      </c>
      <c r="M109" s="69" t="s">
        <v>182</v>
      </c>
      <c r="N109" s="60">
        <v>32</v>
      </c>
      <c r="O109" s="43" t="s">
        <v>44</v>
      </c>
      <c r="P109" s="56" t="s">
        <v>91</v>
      </c>
      <c r="Q109" s="43" t="s">
        <v>42</v>
      </c>
      <c r="R109" s="56" t="s">
        <v>91</v>
      </c>
      <c r="S109" s="43" t="s">
        <v>44</v>
      </c>
      <c r="T109" s="56" t="s">
        <v>120</v>
      </c>
      <c r="U109" s="43" t="s">
        <v>42</v>
      </c>
      <c r="V109" s="44" t="s">
        <v>120</v>
      </c>
      <c r="W109" s="43" t="s">
        <v>44</v>
      </c>
      <c r="X109" s="56" t="s">
        <v>120</v>
      </c>
      <c r="Y109" s="44" t="s">
        <v>45</v>
      </c>
      <c r="Z109" s="44" t="s">
        <v>76</v>
      </c>
      <c r="AA109" s="45"/>
      <c r="AB109" s="46"/>
      <c r="AC109" s="35">
        <v>26</v>
      </c>
      <c r="AD109" s="47"/>
      <c r="AE109" s="54" t="s">
        <v>81</v>
      </c>
      <c r="AF109" s="57"/>
    </row>
    <row r="110" spans="1:32" ht="20.25" hidden="1" customHeight="1">
      <c r="A110" s="50">
        <v>100</v>
      </c>
      <c r="B110" s="50">
        <v>3</v>
      </c>
      <c r="C110" s="34" t="s">
        <v>77</v>
      </c>
      <c r="D110" s="35">
        <v>11</v>
      </c>
      <c r="E110" s="36">
        <v>195</v>
      </c>
      <c r="F110" s="36">
        <v>22</v>
      </c>
      <c r="G110" s="37" t="str">
        <f t="shared" si="8"/>
        <v>19131ENPR8011</v>
      </c>
      <c r="H110" s="51">
        <v>4</v>
      </c>
      <c r="I110" s="36">
        <v>19131</v>
      </c>
      <c r="J110" s="36" t="s">
        <v>78</v>
      </c>
      <c r="K110" s="39">
        <v>15</v>
      </c>
      <c r="L110" s="40" t="s">
        <v>184</v>
      </c>
      <c r="M110" s="69" t="s">
        <v>185</v>
      </c>
      <c r="N110" s="60">
        <v>32</v>
      </c>
      <c r="O110" s="43" t="s">
        <v>44</v>
      </c>
      <c r="P110" s="56" t="s">
        <v>118</v>
      </c>
      <c r="Q110" s="43" t="s">
        <v>42</v>
      </c>
      <c r="R110" s="44" t="s">
        <v>118</v>
      </c>
      <c r="S110" s="43" t="s">
        <v>44</v>
      </c>
      <c r="T110" s="56" t="s">
        <v>118</v>
      </c>
      <c r="U110" s="43" t="s">
        <v>42</v>
      </c>
      <c r="V110" s="56" t="s">
        <v>118</v>
      </c>
      <c r="W110" s="43" t="s">
        <v>44</v>
      </c>
      <c r="X110" s="56" t="s">
        <v>118</v>
      </c>
      <c r="Y110" s="44" t="s">
        <v>45</v>
      </c>
      <c r="Z110" s="44" t="s">
        <v>76</v>
      </c>
      <c r="AA110" s="45"/>
      <c r="AB110" s="46"/>
      <c r="AC110" s="35">
        <v>26</v>
      </c>
      <c r="AD110" s="47"/>
      <c r="AE110" s="54" t="s">
        <v>81</v>
      </c>
      <c r="AF110" s="57"/>
    </row>
    <row r="111" spans="1:32" ht="20.25" hidden="1" customHeight="1">
      <c r="A111" s="33">
        <v>101</v>
      </c>
      <c r="B111" s="50">
        <v>4</v>
      </c>
      <c r="C111" s="34" t="s">
        <v>77</v>
      </c>
      <c r="D111" s="35">
        <v>11</v>
      </c>
      <c r="E111" s="36">
        <v>195</v>
      </c>
      <c r="F111" s="36">
        <v>23</v>
      </c>
      <c r="G111" s="37" t="str">
        <f t="shared" si="8"/>
        <v>19132ENPR8011</v>
      </c>
      <c r="H111" s="51">
        <v>4</v>
      </c>
      <c r="I111" s="36">
        <v>19132</v>
      </c>
      <c r="J111" s="36" t="s">
        <v>78</v>
      </c>
      <c r="K111" s="39">
        <v>15</v>
      </c>
      <c r="L111" s="40" t="s">
        <v>187</v>
      </c>
      <c r="M111" s="69" t="s">
        <v>188</v>
      </c>
      <c r="N111" s="60">
        <v>32</v>
      </c>
      <c r="O111" s="43" t="s">
        <v>44</v>
      </c>
      <c r="P111" s="56" t="s">
        <v>120</v>
      </c>
      <c r="Q111" s="43" t="s">
        <v>42</v>
      </c>
      <c r="R111" s="44" t="s">
        <v>120</v>
      </c>
      <c r="S111" s="43" t="s">
        <v>44</v>
      </c>
      <c r="T111" s="56" t="s">
        <v>122</v>
      </c>
      <c r="U111" s="43" t="s">
        <v>42</v>
      </c>
      <c r="V111" s="44" t="s">
        <v>122</v>
      </c>
      <c r="W111" s="43" t="s">
        <v>44</v>
      </c>
      <c r="X111" s="56" t="s">
        <v>122</v>
      </c>
      <c r="Y111" s="44" t="s">
        <v>45</v>
      </c>
      <c r="Z111" s="44" t="s">
        <v>76</v>
      </c>
      <c r="AA111" s="45"/>
      <c r="AB111" s="46"/>
      <c r="AC111" s="35">
        <v>26</v>
      </c>
      <c r="AD111" s="47"/>
      <c r="AE111" s="54" t="s">
        <v>81</v>
      </c>
      <c r="AF111" s="57"/>
    </row>
    <row r="112" spans="1:32" ht="20.25" hidden="1" customHeight="1">
      <c r="A112" s="50">
        <v>102</v>
      </c>
      <c r="B112" s="50">
        <v>6</v>
      </c>
      <c r="C112" s="34" t="s">
        <v>84</v>
      </c>
      <c r="D112" s="35">
        <v>2</v>
      </c>
      <c r="E112" s="36">
        <f>D112*15</f>
        <v>30</v>
      </c>
      <c r="F112" s="36">
        <v>6</v>
      </c>
      <c r="G112" s="37" t="str">
        <f t="shared" si="8"/>
        <v>1980TMKT0211</v>
      </c>
      <c r="H112" s="38">
        <v>1</v>
      </c>
      <c r="I112" s="36">
        <v>1980</v>
      </c>
      <c r="J112" s="36" t="s">
        <v>85</v>
      </c>
      <c r="K112" s="39">
        <v>15</v>
      </c>
      <c r="L112" s="40" t="s">
        <v>189</v>
      </c>
      <c r="M112" s="60">
        <v>125</v>
      </c>
      <c r="N112" s="60">
        <v>125</v>
      </c>
      <c r="O112" s="43"/>
      <c r="P112" s="44"/>
      <c r="Q112" s="43"/>
      <c r="R112" s="44"/>
      <c r="S112" s="43" t="s">
        <v>90</v>
      </c>
      <c r="T112" s="44" t="s">
        <v>115</v>
      </c>
      <c r="U112" s="43"/>
      <c r="V112" s="44"/>
      <c r="W112" s="43"/>
      <c r="X112" s="44"/>
      <c r="Y112" s="44" t="s">
        <v>45</v>
      </c>
      <c r="Z112" s="44" t="s">
        <v>76</v>
      </c>
      <c r="AA112" s="45"/>
      <c r="AB112" s="46"/>
      <c r="AC112" s="35">
        <v>5</v>
      </c>
      <c r="AD112" s="47"/>
      <c r="AE112" s="54" t="s">
        <v>86</v>
      </c>
      <c r="AF112" s="57"/>
    </row>
    <row r="113" spans="1:32" ht="20.25" hidden="1" customHeight="1">
      <c r="A113" s="33">
        <v>103</v>
      </c>
      <c r="B113" s="50"/>
      <c r="C113" s="29" t="s">
        <v>190</v>
      </c>
      <c r="D113" s="58"/>
      <c r="E113" s="36"/>
      <c r="F113" s="36"/>
      <c r="G113" s="37" t="str">
        <f t="shared" si="8"/>
        <v/>
      </c>
      <c r="H113" s="59"/>
      <c r="I113" s="36"/>
      <c r="J113" s="36"/>
      <c r="K113" s="39">
        <v>15</v>
      </c>
      <c r="L113" s="40"/>
      <c r="M113" s="60"/>
      <c r="N113" s="60"/>
      <c r="O113" s="43"/>
      <c r="P113" s="44"/>
      <c r="Q113" s="43"/>
      <c r="R113" s="44"/>
      <c r="S113" s="43"/>
      <c r="T113" s="44"/>
      <c r="U113" s="43"/>
      <c r="V113" s="44"/>
      <c r="W113" s="43"/>
      <c r="X113" s="44"/>
      <c r="Y113" s="44"/>
      <c r="Z113" s="44"/>
      <c r="AA113" s="45"/>
      <c r="AB113" s="46"/>
      <c r="AC113" s="61"/>
      <c r="AD113" s="47"/>
      <c r="AE113" s="54"/>
      <c r="AF113" s="57"/>
    </row>
    <row r="114" spans="1:32" ht="20.25" hidden="1" customHeight="1">
      <c r="A114" s="50">
        <v>104</v>
      </c>
      <c r="B114" s="50">
        <v>1</v>
      </c>
      <c r="C114" s="34" t="s">
        <v>48</v>
      </c>
      <c r="D114" s="35">
        <v>3</v>
      </c>
      <c r="E114" s="36">
        <f t="shared" ref="E114:E121" si="12">D114*15</f>
        <v>45</v>
      </c>
      <c r="F114" s="36">
        <v>26</v>
      </c>
      <c r="G114" s="37" t="str">
        <f t="shared" si="8"/>
        <v>19115FREN8015</v>
      </c>
      <c r="H114" s="51">
        <v>4</v>
      </c>
      <c r="I114" s="36">
        <v>19115</v>
      </c>
      <c r="J114" s="36" t="s">
        <v>49</v>
      </c>
      <c r="K114" s="39">
        <v>15</v>
      </c>
      <c r="L114" s="40" t="s">
        <v>191</v>
      </c>
      <c r="M114" s="69" t="s">
        <v>60</v>
      </c>
      <c r="N114" s="60">
        <v>31</v>
      </c>
      <c r="O114" s="43"/>
      <c r="P114" s="44"/>
      <c r="Q114" s="43"/>
      <c r="R114" s="44"/>
      <c r="S114" s="43"/>
      <c r="T114" s="44"/>
      <c r="U114" s="43"/>
      <c r="V114" s="44"/>
      <c r="W114" s="43" t="s">
        <v>101</v>
      </c>
      <c r="X114" s="56" t="s">
        <v>62</v>
      </c>
      <c r="Y114" s="44" t="s">
        <v>45</v>
      </c>
      <c r="Z114" s="44" t="s">
        <v>76</v>
      </c>
      <c r="AA114" s="45"/>
      <c r="AB114" s="46"/>
      <c r="AC114" s="35">
        <v>37</v>
      </c>
      <c r="AD114" s="47"/>
      <c r="AE114" s="54" t="s">
        <v>55</v>
      </c>
      <c r="AF114" s="57"/>
    </row>
    <row r="115" spans="1:32" ht="20.25" hidden="1" customHeight="1">
      <c r="A115" s="33">
        <v>105</v>
      </c>
      <c r="B115" s="50">
        <v>2</v>
      </c>
      <c r="C115" s="34" t="s">
        <v>48</v>
      </c>
      <c r="D115" s="35">
        <v>3</v>
      </c>
      <c r="E115" s="36">
        <f t="shared" si="12"/>
        <v>45</v>
      </c>
      <c r="F115" s="36">
        <v>27</v>
      </c>
      <c r="G115" s="37" t="str">
        <f t="shared" si="8"/>
        <v>19116FREN8015</v>
      </c>
      <c r="H115" s="51">
        <v>4</v>
      </c>
      <c r="I115" s="36">
        <v>19116</v>
      </c>
      <c r="J115" s="36" t="s">
        <v>49</v>
      </c>
      <c r="K115" s="39">
        <v>15</v>
      </c>
      <c r="L115" s="40" t="s">
        <v>192</v>
      </c>
      <c r="M115" s="69" t="s">
        <v>193</v>
      </c>
      <c r="N115" s="60">
        <v>31</v>
      </c>
      <c r="O115" s="43"/>
      <c r="P115" s="44"/>
      <c r="Q115" s="43"/>
      <c r="R115" s="44"/>
      <c r="S115" s="43"/>
      <c r="T115" s="44"/>
      <c r="U115" s="43"/>
      <c r="V115" s="44"/>
      <c r="W115" s="43" t="s">
        <v>101</v>
      </c>
      <c r="X115" s="56" t="s">
        <v>83</v>
      </c>
      <c r="Y115" s="44" t="s">
        <v>45</v>
      </c>
      <c r="Z115" s="44" t="s">
        <v>76</v>
      </c>
      <c r="AA115" s="45"/>
      <c r="AB115" s="46"/>
      <c r="AC115" s="35">
        <v>37</v>
      </c>
      <c r="AD115" s="47"/>
      <c r="AE115" s="54" t="s">
        <v>55</v>
      </c>
      <c r="AF115" s="57"/>
    </row>
    <row r="116" spans="1:32" ht="20.25" hidden="1" customHeight="1">
      <c r="A116" s="50">
        <v>106</v>
      </c>
      <c r="B116" s="50">
        <v>3</v>
      </c>
      <c r="C116" s="34" t="s">
        <v>48</v>
      </c>
      <c r="D116" s="35">
        <v>3</v>
      </c>
      <c r="E116" s="36">
        <f t="shared" si="12"/>
        <v>45</v>
      </c>
      <c r="F116" s="36">
        <v>28</v>
      </c>
      <c r="G116" s="37" t="str">
        <f t="shared" si="8"/>
        <v>19117FREN8015</v>
      </c>
      <c r="H116" s="51">
        <v>4</v>
      </c>
      <c r="I116" s="36">
        <v>19117</v>
      </c>
      <c r="J116" s="36" t="s">
        <v>49</v>
      </c>
      <c r="K116" s="39">
        <v>15</v>
      </c>
      <c r="L116" s="40" t="s">
        <v>194</v>
      </c>
      <c r="M116" s="69" t="s">
        <v>195</v>
      </c>
      <c r="N116" s="60">
        <v>31</v>
      </c>
      <c r="O116" s="43"/>
      <c r="P116" s="44"/>
      <c r="Q116" s="43"/>
      <c r="R116" s="44"/>
      <c r="S116" s="43"/>
      <c r="T116" s="44"/>
      <c r="U116" s="43"/>
      <c r="V116" s="44"/>
      <c r="W116" s="43" t="s">
        <v>101</v>
      </c>
      <c r="X116" s="56" t="s">
        <v>91</v>
      </c>
      <c r="Y116" s="44" t="s">
        <v>45</v>
      </c>
      <c r="Z116" s="44" t="s">
        <v>76</v>
      </c>
      <c r="AA116" s="45"/>
      <c r="AB116" s="46"/>
      <c r="AC116" s="35">
        <v>37</v>
      </c>
      <c r="AD116" s="47"/>
      <c r="AE116" s="54" t="s">
        <v>55</v>
      </c>
      <c r="AF116" s="57"/>
    </row>
    <row r="117" spans="1:32" ht="20.25" hidden="1" customHeight="1">
      <c r="A117" s="33">
        <v>107</v>
      </c>
      <c r="B117" s="50">
        <v>4</v>
      </c>
      <c r="C117" s="34" t="s">
        <v>48</v>
      </c>
      <c r="D117" s="35">
        <v>3</v>
      </c>
      <c r="E117" s="36">
        <f t="shared" si="12"/>
        <v>45</v>
      </c>
      <c r="F117" s="36">
        <v>29</v>
      </c>
      <c r="G117" s="37" t="str">
        <f t="shared" si="8"/>
        <v>19118FREN8015</v>
      </c>
      <c r="H117" s="51">
        <v>4</v>
      </c>
      <c r="I117" s="36">
        <v>19118</v>
      </c>
      <c r="J117" s="36" t="s">
        <v>49</v>
      </c>
      <c r="K117" s="39">
        <v>15</v>
      </c>
      <c r="L117" s="40" t="s">
        <v>196</v>
      </c>
      <c r="M117" s="69" t="s">
        <v>197</v>
      </c>
      <c r="N117" s="60">
        <v>31</v>
      </c>
      <c r="O117" s="43"/>
      <c r="P117" s="44"/>
      <c r="Q117" s="43"/>
      <c r="R117" s="44"/>
      <c r="S117" s="43"/>
      <c r="T117" s="44"/>
      <c r="U117" s="43"/>
      <c r="V117" s="44"/>
      <c r="W117" s="43" t="s">
        <v>101</v>
      </c>
      <c r="X117" s="56" t="s">
        <v>56</v>
      </c>
      <c r="Y117" s="44" t="s">
        <v>45</v>
      </c>
      <c r="Z117" s="44" t="s">
        <v>76</v>
      </c>
      <c r="AA117" s="45"/>
      <c r="AB117" s="46"/>
      <c r="AC117" s="35">
        <v>37</v>
      </c>
      <c r="AD117" s="47"/>
      <c r="AE117" s="54" t="s">
        <v>55</v>
      </c>
      <c r="AF117" s="57"/>
    </row>
    <row r="118" spans="1:32" ht="20.25" hidden="1" customHeight="1">
      <c r="A118" s="50">
        <v>108</v>
      </c>
      <c r="B118" s="50">
        <v>4</v>
      </c>
      <c r="C118" s="34" t="s">
        <v>167</v>
      </c>
      <c r="D118" s="35">
        <v>3</v>
      </c>
      <c r="E118" s="36">
        <f t="shared" si="12"/>
        <v>45</v>
      </c>
      <c r="F118" s="36">
        <v>4</v>
      </c>
      <c r="G118" s="37" t="str">
        <f t="shared" si="8"/>
        <v>1978BMKT0111</v>
      </c>
      <c r="H118" s="38">
        <v>1</v>
      </c>
      <c r="I118" s="36">
        <v>1978</v>
      </c>
      <c r="J118" s="36" t="s">
        <v>168</v>
      </c>
      <c r="K118" s="39">
        <v>15</v>
      </c>
      <c r="L118" s="40" t="s">
        <v>198</v>
      </c>
      <c r="M118" s="60">
        <f t="shared" ref="M118:N121" si="13">82+42</f>
        <v>124</v>
      </c>
      <c r="N118" s="60">
        <f t="shared" si="13"/>
        <v>124</v>
      </c>
      <c r="O118" s="43" t="s">
        <v>101</v>
      </c>
      <c r="P118" s="44" t="s">
        <v>115</v>
      </c>
      <c r="Q118" s="43" t="s">
        <v>90</v>
      </c>
      <c r="R118" s="44" t="s">
        <v>115</v>
      </c>
      <c r="S118" s="43"/>
      <c r="T118" s="44"/>
      <c r="U118" s="43"/>
      <c r="V118" s="44"/>
      <c r="W118" s="43"/>
      <c r="X118" s="44"/>
      <c r="Y118" s="44" t="s">
        <v>45</v>
      </c>
      <c r="Z118" s="44" t="s">
        <v>46</v>
      </c>
      <c r="AA118" s="45"/>
      <c r="AB118" s="46"/>
      <c r="AC118" s="35">
        <v>44</v>
      </c>
      <c r="AD118" s="47"/>
      <c r="AE118" s="54" t="s">
        <v>169</v>
      </c>
      <c r="AF118" s="57"/>
    </row>
    <row r="119" spans="1:32" ht="20.25" hidden="1" customHeight="1">
      <c r="A119" s="33">
        <v>109</v>
      </c>
      <c r="B119" s="50">
        <v>6</v>
      </c>
      <c r="C119" s="34" t="s">
        <v>71</v>
      </c>
      <c r="D119" s="35">
        <v>3</v>
      </c>
      <c r="E119" s="36">
        <f t="shared" si="12"/>
        <v>45</v>
      </c>
      <c r="F119" s="36">
        <v>6</v>
      </c>
      <c r="G119" s="37" t="str">
        <f t="shared" si="8"/>
        <v>1975EFIN2811</v>
      </c>
      <c r="H119" s="38">
        <v>1</v>
      </c>
      <c r="I119" s="36">
        <v>1975</v>
      </c>
      <c r="J119" s="36" t="s">
        <v>72</v>
      </c>
      <c r="K119" s="39">
        <v>15</v>
      </c>
      <c r="L119" s="40" t="s">
        <v>198</v>
      </c>
      <c r="M119" s="60">
        <f t="shared" si="13"/>
        <v>124</v>
      </c>
      <c r="N119" s="60">
        <f t="shared" si="13"/>
        <v>124</v>
      </c>
      <c r="O119" s="43" t="s">
        <v>101</v>
      </c>
      <c r="P119" s="44" t="s">
        <v>115</v>
      </c>
      <c r="Q119" s="43" t="s">
        <v>90</v>
      </c>
      <c r="R119" s="44" t="s">
        <v>115</v>
      </c>
      <c r="S119" s="43"/>
      <c r="T119" s="44"/>
      <c r="U119" s="43"/>
      <c r="V119" s="44"/>
      <c r="W119" s="43"/>
      <c r="X119" s="44"/>
      <c r="Y119" s="44" t="s">
        <v>69</v>
      </c>
      <c r="Z119" s="44" t="s">
        <v>70</v>
      </c>
      <c r="AA119" s="45"/>
      <c r="AB119" s="46"/>
      <c r="AC119" s="35">
        <v>24</v>
      </c>
      <c r="AD119" s="47"/>
      <c r="AE119" s="54" t="s">
        <v>74</v>
      </c>
      <c r="AF119" s="57"/>
    </row>
    <row r="120" spans="1:32" ht="20.25" hidden="1" customHeight="1">
      <c r="A120" s="50">
        <v>110</v>
      </c>
      <c r="B120" s="50"/>
      <c r="C120" s="34" t="s">
        <v>103</v>
      </c>
      <c r="D120" s="35">
        <v>3</v>
      </c>
      <c r="E120" s="36">
        <f t="shared" si="12"/>
        <v>45</v>
      </c>
      <c r="F120" s="66">
        <v>5</v>
      </c>
      <c r="G120" s="37" t="str">
        <f t="shared" si="8"/>
        <v>1984PLAW0321</v>
      </c>
      <c r="H120" s="38">
        <v>1</v>
      </c>
      <c r="I120" s="36">
        <v>1984</v>
      </c>
      <c r="J120" s="36" t="s">
        <v>104</v>
      </c>
      <c r="K120" s="39">
        <v>15</v>
      </c>
      <c r="L120" s="40" t="s">
        <v>198</v>
      </c>
      <c r="M120" s="60">
        <f t="shared" si="13"/>
        <v>124</v>
      </c>
      <c r="N120" s="60">
        <f t="shared" si="13"/>
        <v>124</v>
      </c>
      <c r="O120" s="43"/>
      <c r="P120" s="44"/>
      <c r="Q120" s="43"/>
      <c r="R120" s="44"/>
      <c r="S120" s="43" t="s">
        <v>101</v>
      </c>
      <c r="T120" s="44" t="s">
        <v>141</v>
      </c>
      <c r="U120" s="43" t="s">
        <v>90</v>
      </c>
      <c r="V120" s="44" t="s">
        <v>141</v>
      </c>
      <c r="W120" s="43"/>
      <c r="X120" s="44"/>
      <c r="Y120" s="44" t="s">
        <v>69</v>
      </c>
      <c r="Z120" s="44" t="s">
        <v>70</v>
      </c>
      <c r="AA120" s="45"/>
      <c r="AB120" s="46"/>
      <c r="AC120" s="35">
        <v>36</v>
      </c>
      <c r="AD120" s="47"/>
      <c r="AE120" s="54" t="s">
        <v>105</v>
      </c>
      <c r="AF120" s="57"/>
    </row>
    <row r="121" spans="1:32" ht="20.25" hidden="1" customHeight="1">
      <c r="A121" s="33">
        <v>111</v>
      </c>
      <c r="B121" s="50">
        <v>6</v>
      </c>
      <c r="C121" s="34" t="s">
        <v>145</v>
      </c>
      <c r="D121" s="35">
        <v>3</v>
      </c>
      <c r="E121" s="36">
        <f t="shared" si="12"/>
        <v>45</v>
      </c>
      <c r="F121" s="36">
        <v>6</v>
      </c>
      <c r="G121" s="37" t="str">
        <f t="shared" si="8"/>
        <v>1980CEMG0111E</v>
      </c>
      <c r="H121" s="38">
        <v>1</v>
      </c>
      <c r="I121" s="36">
        <v>1980</v>
      </c>
      <c r="J121" s="35" t="s">
        <v>146</v>
      </c>
      <c r="K121" s="39">
        <v>15</v>
      </c>
      <c r="L121" s="40" t="s">
        <v>198</v>
      </c>
      <c r="M121" s="60">
        <f t="shared" si="13"/>
        <v>124</v>
      </c>
      <c r="N121" s="60">
        <f t="shared" si="13"/>
        <v>124</v>
      </c>
      <c r="O121" s="43"/>
      <c r="P121" s="44"/>
      <c r="Q121" s="43"/>
      <c r="R121" s="72"/>
      <c r="S121" s="43" t="s">
        <v>101</v>
      </c>
      <c r="T121" s="44" t="s">
        <v>141</v>
      </c>
      <c r="U121" s="43" t="s">
        <v>90</v>
      </c>
      <c r="V121" s="44" t="s">
        <v>141</v>
      </c>
      <c r="W121" s="43"/>
      <c r="X121" s="44"/>
      <c r="Y121" s="44" t="s">
        <v>45</v>
      </c>
      <c r="Z121" s="44" t="s">
        <v>46</v>
      </c>
      <c r="AA121" s="45"/>
      <c r="AB121" s="46"/>
      <c r="AC121" s="35">
        <v>42</v>
      </c>
      <c r="AD121" s="47"/>
      <c r="AE121" s="54" t="s">
        <v>148</v>
      </c>
      <c r="AF121" s="57"/>
    </row>
    <row r="122" spans="1:32" ht="20.25" hidden="1" customHeight="1">
      <c r="A122" s="50">
        <v>112</v>
      </c>
      <c r="B122" s="50">
        <v>1</v>
      </c>
      <c r="C122" s="34" t="s">
        <v>77</v>
      </c>
      <c r="D122" s="35">
        <v>11</v>
      </c>
      <c r="E122" s="36">
        <v>195</v>
      </c>
      <c r="F122" s="36">
        <v>24</v>
      </c>
      <c r="G122" s="37" t="str">
        <f t="shared" si="8"/>
        <v>19133ENPR8011</v>
      </c>
      <c r="H122" s="51">
        <v>4</v>
      </c>
      <c r="I122" s="36">
        <v>19133</v>
      </c>
      <c r="J122" s="35" t="s">
        <v>78</v>
      </c>
      <c r="K122" s="39">
        <v>15</v>
      </c>
      <c r="L122" s="40" t="s">
        <v>191</v>
      </c>
      <c r="M122" s="69" t="s">
        <v>60</v>
      </c>
      <c r="N122" s="60">
        <v>31</v>
      </c>
      <c r="O122" s="43" t="s">
        <v>90</v>
      </c>
      <c r="P122" s="44" t="s">
        <v>166</v>
      </c>
      <c r="Q122" s="43" t="s">
        <v>101</v>
      </c>
      <c r="R122" s="56" t="s">
        <v>43</v>
      </c>
      <c r="S122" s="43" t="s">
        <v>90</v>
      </c>
      <c r="T122" s="44" t="s">
        <v>166</v>
      </c>
      <c r="U122" s="43" t="s">
        <v>101</v>
      </c>
      <c r="V122" s="56" t="s">
        <v>166</v>
      </c>
      <c r="W122" s="43" t="s">
        <v>90</v>
      </c>
      <c r="X122" s="44" t="s">
        <v>166</v>
      </c>
      <c r="Y122" s="44" t="s">
        <v>45</v>
      </c>
      <c r="Z122" s="44" t="s">
        <v>80</v>
      </c>
      <c r="AA122" s="45"/>
      <c r="AB122" s="46"/>
      <c r="AC122" s="35">
        <v>26</v>
      </c>
      <c r="AD122" s="47"/>
      <c r="AE122" s="54" t="s">
        <v>81</v>
      </c>
      <c r="AF122" s="57"/>
    </row>
    <row r="123" spans="1:32" ht="20.25" hidden="1" customHeight="1">
      <c r="A123" s="33">
        <v>113</v>
      </c>
      <c r="B123" s="50">
        <v>2</v>
      </c>
      <c r="C123" s="34" t="s">
        <v>77</v>
      </c>
      <c r="D123" s="35">
        <v>11</v>
      </c>
      <c r="E123" s="36">
        <v>195</v>
      </c>
      <c r="F123" s="36">
        <v>25</v>
      </c>
      <c r="G123" s="37" t="str">
        <f t="shared" si="8"/>
        <v>19134ENPR8011</v>
      </c>
      <c r="H123" s="51">
        <v>4</v>
      </c>
      <c r="I123" s="36">
        <v>19134</v>
      </c>
      <c r="J123" s="35" t="s">
        <v>78</v>
      </c>
      <c r="K123" s="39">
        <v>15</v>
      </c>
      <c r="L123" s="40" t="s">
        <v>192</v>
      </c>
      <c r="M123" s="69" t="s">
        <v>193</v>
      </c>
      <c r="N123" s="60">
        <v>31</v>
      </c>
      <c r="O123" s="43" t="s">
        <v>90</v>
      </c>
      <c r="P123" s="44" t="s">
        <v>183</v>
      </c>
      <c r="Q123" s="43" t="s">
        <v>101</v>
      </c>
      <c r="R123" s="56" t="s">
        <v>91</v>
      </c>
      <c r="S123" s="43" t="s">
        <v>90</v>
      </c>
      <c r="T123" s="44" t="s">
        <v>183</v>
      </c>
      <c r="U123" s="43" t="s">
        <v>101</v>
      </c>
      <c r="V123" s="44" t="s">
        <v>183</v>
      </c>
      <c r="W123" s="43" t="s">
        <v>90</v>
      </c>
      <c r="X123" s="44" t="s">
        <v>183</v>
      </c>
      <c r="Y123" s="44" t="s">
        <v>45</v>
      </c>
      <c r="Z123" s="44" t="s">
        <v>80</v>
      </c>
      <c r="AA123" s="45"/>
      <c r="AB123" s="46"/>
      <c r="AC123" s="35">
        <v>26</v>
      </c>
      <c r="AD123" s="47"/>
      <c r="AE123" s="54" t="s">
        <v>81</v>
      </c>
      <c r="AF123" s="57"/>
    </row>
    <row r="124" spans="1:32" ht="20.25" hidden="1" customHeight="1">
      <c r="A124" s="50">
        <v>114</v>
      </c>
      <c r="B124" s="50">
        <v>3</v>
      </c>
      <c r="C124" s="34" t="s">
        <v>77</v>
      </c>
      <c r="D124" s="35">
        <v>11</v>
      </c>
      <c r="E124" s="36">
        <v>195</v>
      </c>
      <c r="F124" s="36">
        <v>26</v>
      </c>
      <c r="G124" s="37" t="str">
        <f t="shared" si="8"/>
        <v>19135ENPR8011</v>
      </c>
      <c r="H124" s="51">
        <v>4</v>
      </c>
      <c r="I124" s="36">
        <v>19135</v>
      </c>
      <c r="J124" s="35" t="s">
        <v>78</v>
      </c>
      <c r="K124" s="39">
        <v>15</v>
      </c>
      <c r="L124" s="40" t="s">
        <v>194</v>
      </c>
      <c r="M124" s="69" t="s">
        <v>195</v>
      </c>
      <c r="N124" s="60">
        <v>31</v>
      </c>
      <c r="O124" s="43" t="s">
        <v>90</v>
      </c>
      <c r="P124" s="44" t="s">
        <v>186</v>
      </c>
      <c r="Q124" s="43" t="s">
        <v>101</v>
      </c>
      <c r="R124" s="56" t="s">
        <v>141</v>
      </c>
      <c r="S124" s="43" t="s">
        <v>90</v>
      </c>
      <c r="T124" s="44" t="s">
        <v>186</v>
      </c>
      <c r="U124" s="43" t="s">
        <v>101</v>
      </c>
      <c r="V124" s="44" t="s">
        <v>186</v>
      </c>
      <c r="W124" s="43" t="s">
        <v>90</v>
      </c>
      <c r="X124" s="44" t="s">
        <v>186</v>
      </c>
      <c r="Y124" s="44" t="s">
        <v>45</v>
      </c>
      <c r="Z124" s="44" t="s">
        <v>80</v>
      </c>
      <c r="AA124" s="45"/>
      <c r="AB124" s="46"/>
      <c r="AC124" s="35">
        <v>26</v>
      </c>
      <c r="AD124" s="47"/>
      <c r="AE124" s="54" t="s">
        <v>81</v>
      </c>
      <c r="AF124" s="57"/>
    </row>
    <row r="125" spans="1:32" ht="20.25" hidden="1" customHeight="1">
      <c r="A125" s="33">
        <v>115</v>
      </c>
      <c r="B125" s="50">
        <v>4</v>
      </c>
      <c r="C125" s="34" t="s">
        <v>77</v>
      </c>
      <c r="D125" s="35">
        <v>11</v>
      </c>
      <c r="E125" s="36">
        <v>195</v>
      </c>
      <c r="F125" s="36">
        <v>27</v>
      </c>
      <c r="G125" s="37" t="str">
        <f t="shared" si="8"/>
        <v>19136ENPR8011</v>
      </c>
      <c r="H125" s="51">
        <v>4</v>
      </c>
      <c r="I125" s="36">
        <v>19136</v>
      </c>
      <c r="J125" s="35" t="s">
        <v>78</v>
      </c>
      <c r="K125" s="39">
        <v>15</v>
      </c>
      <c r="L125" s="40" t="s">
        <v>196</v>
      </c>
      <c r="M125" s="69" t="s">
        <v>197</v>
      </c>
      <c r="N125" s="60">
        <v>31</v>
      </c>
      <c r="O125" s="43" t="s">
        <v>90</v>
      </c>
      <c r="P125" s="44" t="s">
        <v>62</v>
      </c>
      <c r="Q125" s="43" t="s">
        <v>101</v>
      </c>
      <c r="R125" s="56" t="s">
        <v>83</v>
      </c>
      <c r="S125" s="43" t="s">
        <v>90</v>
      </c>
      <c r="T125" s="44" t="s">
        <v>83</v>
      </c>
      <c r="U125" s="43" t="s">
        <v>101</v>
      </c>
      <c r="V125" s="56" t="s">
        <v>83</v>
      </c>
      <c r="W125" s="43" t="s">
        <v>90</v>
      </c>
      <c r="X125" s="44" t="s">
        <v>83</v>
      </c>
      <c r="Y125" s="44" t="s">
        <v>45</v>
      </c>
      <c r="Z125" s="44" t="s">
        <v>80</v>
      </c>
      <c r="AA125" s="45"/>
      <c r="AB125" s="46"/>
      <c r="AC125" s="35">
        <v>26</v>
      </c>
      <c r="AD125" s="47"/>
      <c r="AE125" s="54" t="s">
        <v>81</v>
      </c>
      <c r="AF125" s="57"/>
    </row>
    <row r="126" spans="1:32" ht="20.25" hidden="1" customHeight="1" thickBot="1">
      <c r="A126" s="117">
        <v>116</v>
      </c>
      <c r="B126" s="117"/>
      <c r="C126" s="118" t="s">
        <v>36</v>
      </c>
      <c r="D126" s="73"/>
      <c r="E126" s="74"/>
      <c r="F126" s="74"/>
      <c r="G126" s="119" t="str">
        <f t="shared" si="8"/>
        <v/>
      </c>
      <c r="H126" s="75"/>
      <c r="I126" s="36"/>
      <c r="J126" s="73"/>
      <c r="K126" s="120"/>
      <c r="L126" s="121"/>
      <c r="M126" s="60"/>
      <c r="N126" s="76"/>
      <c r="O126" s="122"/>
      <c r="P126" s="123"/>
      <c r="Q126" s="122"/>
      <c r="R126" s="123"/>
      <c r="S126" s="122"/>
      <c r="T126" s="123"/>
      <c r="U126" s="122"/>
      <c r="V126" s="123"/>
      <c r="W126" s="122"/>
      <c r="X126" s="123"/>
      <c r="Y126" s="123"/>
      <c r="Z126" s="123"/>
      <c r="AA126" s="45"/>
      <c r="AB126" s="46"/>
      <c r="AC126" s="77"/>
      <c r="AD126" s="47"/>
      <c r="AE126" s="54"/>
      <c r="AF126" s="57"/>
    </row>
    <row r="127" spans="1:32" ht="19.5" customHeight="1">
      <c r="A127" s="50">
        <v>117</v>
      </c>
      <c r="B127" s="50">
        <v>1</v>
      </c>
      <c r="C127" s="34" t="s">
        <v>199</v>
      </c>
      <c r="D127" s="35">
        <v>2</v>
      </c>
      <c r="E127" s="36">
        <f>D127*15</f>
        <v>30</v>
      </c>
      <c r="F127" s="36">
        <v>1</v>
      </c>
      <c r="G127" s="37" t="str">
        <f t="shared" si="8"/>
        <v>1996TLAW0111</v>
      </c>
      <c r="H127" s="38">
        <v>1</v>
      </c>
      <c r="I127" s="36">
        <v>1996</v>
      </c>
      <c r="J127" s="78" t="s">
        <v>200</v>
      </c>
      <c r="K127" s="60">
        <v>16</v>
      </c>
      <c r="L127" s="79" t="s">
        <v>201</v>
      </c>
      <c r="M127" s="60">
        <v>130</v>
      </c>
      <c r="N127" s="60">
        <v>130</v>
      </c>
      <c r="O127" s="43" t="s">
        <v>90</v>
      </c>
      <c r="P127" s="44" t="s">
        <v>115</v>
      </c>
      <c r="Q127" s="43" t="s">
        <v>101</v>
      </c>
      <c r="R127" s="44" t="s">
        <v>115</v>
      </c>
      <c r="S127" s="43"/>
      <c r="T127" s="44"/>
      <c r="U127" s="43"/>
      <c r="V127" s="44"/>
      <c r="W127" s="43"/>
      <c r="X127" s="44"/>
      <c r="Y127" s="44" t="s">
        <v>202</v>
      </c>
      <c r="Z127" s="44" t="s">
        <v>203</v>
      </c>
      <c r="AA127" s="45"/>
      <c r="AB127" s="46"/>
      <c r="AC127" s="35">
        <v>35</v>
      </c>
      <c r="AD127" s="47"/>
      <c r="AE127" s="54" t="s">
        <v>204</v>
      </c>
      <c r="AF127" s="57"/>
    </row>
    <row r="128" spans="1:32" ht="19.5" customHeight="1">
      <c r="A128" s="50">
        <v>118</v>
      </c>
      <c r="B128" s="50">
        <v>1</v>
      </c>
      <c r="C128" s="34" t="s">
        <v>205</v>
      </c>
      <c r="D128" s="35">
        <v>2</v>
      </c>
      <c r="E128" s="36">
        <f>D128*15</f>
        <v>30</v>
      </c>
      <c r="F128" s="36">
        <v>1</v>
      </c>
      <c r="G128" s="37" t="str">
        <f t="shared" si="8"/>
        <v>19152FMAT0111</v>
      </c>
      <c r="H128" s="38">
        <v>1</v>
      </c>
      <c r="I128" s="36">
        <v>19152</v>
      </c>
      <c r="J128" s="80" t="s">
        <v>206</v>
      </c>
      <c r="K128" s="60">
        <v>16</v>
      </c>
      <c r="L128" s="79" t="s">
        <v>201</v>
      </c>
      <c r="M128" s="60">
        <v>130</v>
      </c>
      <c r="N128" s="60">
        <v>130</v>
      </c>
      <c r="O128" s="43" t="s">
        <v>90</v>
      </c>
      <c r="P128" s="44" t="s">
        <v>115</v>
      </c>
      <c r="Q128" s="43" t="s">
        <v>101</v>
      </c>
      <c r="R128" s="44" t="s">
        <v>115</v>
      </c>
      <c r="S128" s="43"/>
      <c r="T128" s="44"/>
      <c r="U128" s="43"/>
      <c r="V128" s="44"/>
      <c r="W128" s="43"/>
      <c r="X128" s="44"/>
      <c r="Y128" s="44" t="s">
        <v>207</v>
      </c>
      <c r="Z128" s="44" t="s">
        <v>119</v>
      </c>
      <c r="AA128" s="45"/>
      <c r="AB128" s="46"/>
      <c r="AC128" s="35">
        <v>33</v>
      </c>
      <c r="AD128" s="47"/>
      <c r="AE128" s="48" t="s">
        <v>47</v>
      </c>
      <c r="AF128" s="57"/>
    </row>
    <row r="129" spans="1:32" ht="19.5" customHeight="1">
      <c r="A129" s="50">
        <v>119</v>
      </c>
      <c r="B129" s="50">
        <v>1</v>
      </c>
      <c r="C129" s="34" t="s">
        <v>208</v>
      </c>
      <c r="D129" s="35">
        <v>11</v>
      </c>
      <c r="E129" s="36">
        <v>195</v>
      </c>
      <c r="F129" s="36">
        <v>1</v>
      </c>
      <c r="G129" s="37" t="str">
        <f t="shared" si="8"/>
        <v>19191ENTH8011</v>
      </c>
      <c r="H129" s="51">
        <v>1</v>
      </c>
      <c r="I129" s="36">
        <v>19191</v>
      </c>
      <c r="J129" s="80" t="s">
        <v>209</v>
      </c>
      <c r="K129" s="60">
        <v>16</v>
      </c>
      <c r="L129" s="79" t="s">
        <v>210</v>
      </c>
      <c r="M129" s="69" t="s">
        <v>51</v>
      </c>
      <c r="N129" s="60">
        <v>34</v>
      </c>
      <c r="O129" s="43" t="s">
        <v>101</v>
      </c>
      <c r="P129" s="44" t="s">
        <v>118</v>
      </c>
      <c r="Q129" s="43" t="s">
        <v>90</v>
      </c>
      <c r="R129" s="44" t="s">
        <v>118</v>
      </c>
      <c r="S129" s="43" t="s">
        <v>101</v>
      </c>
      <c r="T129" s="56" t="s">
        <v>118</v>
      </c>
      <c r="U129" s="43" t="s">
        <v>101</v>
      </c>
      <c r="V129" s="56" t="s">
        <v>118</v>
      </c>
      <c r="W129" s="43" t="s">
        <v>101</v>
      </c>
      <c r="X129" s="56" t="s">
        <v>118</v>
      </c>
      <c r="Y129" s="44" t="s">
        <v>202</v>
      </c>
      <c r="Z129" s="44" t="s">
        <v>58</v>
      </c>
      <c r="AA129" s="45"/>
      <c r="AB129" s="46"/>
      <c r="AC129" s="35">
        <v>25</v>
      </c>
      <c r="AD129" s="47"/>
      <c r="AE129" s="54" t="s">
        <v>211</v>
      </c>
      <c r="AF129" s="57"/>
    </row>
    <row r="130" spans="1:32" ht="19.5" customHeight="1">
      <c r="A130" s="50">
        <v>120</v>
      </c>
      <c r="B130" s="50">
        <v>2</v>
      </c>
      <c r="C130" s="34" t="s">
        <v>208</v>
      </c>
      <c r="D130" s="35">
        <v>11</v>
      </c>
      <c r="E130" s="36">
        <v>195</v>
      </c>
      <c r="F130" s="36">
        <v>2</v>
      </c>
      <c r="G130" s="37" t="str">
        <f t="shared" si="8"/>
        <v>19192ENTH8011</v>
      </c>
      <c r="H130" s="51">
        <v>1</v>
      </c>
      <c r="I130" s="36">
        <v>19192</v>
      </c>
      <c r="J130" s="80" t="s">
        <v>209</v>
      </c>
      <c r="K130" s="60">
        <v>16</v>
      </c>
      <c r="L130" s="79" t="s">
        <v>212</v>
      </c>
      <c r="M130" s="69" t="s">
        <v>213</v>
      </c>
      <c r="N130" s="60">
        <v>35</v>
      </c>
      <c r="O130" s="43" t="s">
        <v>101</v>
      </c>
      <c r="P130" s="44" t="s">
        <v>120</v>
      </c>
      <c r="Q130" s="43" t="s">
        <v>90</v>
      </c>
      <c r="R130" s="44" t="s">
        <v>120</v>
      </c>
      <c r="S130" s="43" t="s">
        <v>101</v>
      </c>
      <c r="T130" s="56" t="s">
        <v>120</v>
      </c>
      <c r="U130" s="43" t="s">
        <v>101</v>
      </c>
      <c r="V130" s="56" t="s">
        <v>120</v>
      </c>
      <c r="W130" s="43" t="s">
        <v>101</v>
      </c>
      <c r="X130" s="56" t="s">
        <v>120</v>
      </c>
      <c r="Y130" s="44" t="s">
        <v>202</v>
      </c>
      <c r="Z130" s="44" t="s">
        <v>58</v>
      </c>
      <c r="AA130" s="45"/>
      <c r="AB130" s="46"/>
      <c r="AC130" s="35">
        <v>25</v>
      </c>
      <c r="AD130" s="47"/>
      <c r="AE130" s="54" t="s">
        <v>211</v>
      </c>
      <c r="AF130" s="57"/>
    </row>
    <row r="131" spans="1:32" ht="19.5" customHeight="1">
      <c r="A131" s="50">
        <v>121</v>
      </c>
      <c r="B131" s="50">
        <v>3</v>
      </c>
      <c r="C131" s="34" t="s">
        <v>208</v>
      </c>
      <c r="D131" s="35">
        <v>11</v>
      </c>
      <c r="E131" s="36">
        <v>195</v>
      </c>
      <c r="F131" s="36">
        <v>3</v>
      </c>
      <c r="G131" s="37" t="str">
        <f t="shared" si="8"/>
        <v>19193ENTH8011</v>
      </c>
      <c r="H131" s="51">
        <v>1</v>
      </c>
      <c r="I131" s="36">
        <v>19193</v>
      </c>
      <c r="J131" s="80" t="s">
        <v>209</v>
      </c>
      <c r="K131" s="60">
        <v>16</v>
      </c>
      <c r="L131" s="79" t="s">
        <v>214</v>
      </c>
      <c r="M131" s="69" t="s">
        <v>215</v>
      </c>
      <c r="N131" s="60">
        <v>35</v>
      </c>
      <c r="O131" s="43" t="s">
        <v>101</v>
      </c>
      <c r="P131" s="44" t="s">
        <v>122</v>
      </c>
      <c r="Q131" s="43" t="s">
        <v>90</v>
      </c>
      <c r="R131" s="44" t="s">
        <v>122</v>
      </c>
      <c r="S131" s="43" t="s">
        <v>101</v>
      </c>
      <c r="T131" s="56" t="s">
        <v>122</v>
      </c>
      <c r="U131" s="43" t="s">
        <v>101</v>
      </c>
      <c r="V131" s="56" t="s">
        <v>122</v>
      </c>
      <c r="W131" s="43" t="s">
        <v>101</v>
      </c>
      <c r="X131" s="56" t="s">
        <v>122</v>
      </c>
      <c r="Y131" s="44" t="s">
        <v>202</v>
      </c>
      <c r="Z131" s="44" t="s">
        <v>58</v>
      </c>
      <c r="AA131" s="45"/>
      <c r="AB131" s="46"/>
      <c r="AC131" s="35">
        <v>25</v>
      </c>
      <c r="AD131" s="47"/>
      <c r="AE131" s="54" t="s">
        <v>211</v>
      </c>
      <c r="AF131" s="57"/>
    </row>
    <row r="132" spans="1:32" ht="19.5" customHeight="1">
      <c r="A132" s="50">
        <v>175</v>
      </c>
      <c r="B132" s="50">
        <v>4</v>
      </c>
      <c r="C132" s="34" t="s">
        <v>208</v>
      </c>
      <c r="D132" s="35">
        <v>11</v>
      </c>
      <c r="E132" s="36">
        <v>195</v>
      </c>
      <c r="F132" s="36">
        <v>4</v>
      </c>
      <c r="G132" s="37" t="str">
        <f t="shared" si="8"/>
        <v>19194ENTH8011</v>
      </c>
      <c r="H132" s="51">
        <v>1</v>
      </c>
      <c r="I132" s="36">
        <v>19194</v>
      </c>
      <c r="J132" s="80" t="s">
        <v>209</v>
      </c>
      <c r="K132" s="60">
        <v>16</v>
      </c>
      <c r="L132" s="79" t="s">
        <v>216</v>
      </c>
      <c r="M132" s="69" t="s">
        <v>217</v>
      </c>
      <c r="N132" s="60">
        <v>26</v>
      </c>
      <c r="O132" s="43" t="s">
        <v>101</v>
      </c>
      <c r="P132" s="44" t="s">
        <v>218</v>
      </c>
      <c r="Q132" s="43" t="s">
        <v>90</v>
      </c>
      <c r="R132" s="44" t="s">
        <v>219</v>
      </c>
      <c r="S132" s="43" t="s">
        <v>101</v>
      </c>
      <c r="T132" s="44" t="s">
        <v>220</v>
      </c>
      <c r="U132" s="43" t="s">
        <v>101</v>
      </c>
      <c r="V132" s="44" t="s">
        <v>92</v>
      </c>
      <c r="W132" s="43" t="s">
        <v>101</v>
      </c>
      <c r="X132" s="44" t="s">
        <v>221</v>
      </c>
      <c r="Y132" s="44" t="s">
        <v>202</v>
      </c>
      <c r="Z132" s="44" t="s">
        <v>58</v>
      </c>
      <c r="AA132" s="45"/>
      <c r="AB132" s="46"/>
      <c r="AC132" s="35">
        <v>25</v>
      </c>
      <c r="AD132" s="47"/>
      <c r="AE132" s="54" t="s">
        <v>211</v>
      </c>
      <c r="AF132" s="57"/>
    </row>
    <row r="133" spans="1:32" ht="19.5" customHeight="1">
      <c r="A133" s="50">
        <v>122</v>
      </c>
      <c r="B133" s="50">
        <v>1</v>
      </c>
      <c r="C133" s="34" t="s">
        <v>222</v>
      </c>
      <c r="D133" s="35">
        <v>2</v>
      </c>
      <c r="E133" s="36">
        <f>D133*15</f>
        <v>30</v>
      </c>
      <c r="F133" s="36">
        <v>1</v>
      </c>
      <c r="G133" s="37" t="str">
        <f t="shared" si="8"/>
        <v>1991RLCP0221</v>
      </c>
      <c r="H133" s="38">
        <v>1</v>
      </c>
      <c r="I133" s="36">
        <v>1991</v>
      </c>
      <c r="J133" s="80" t="s">
        <v>223</v>
      </c>
      <c r="K133" s="60">
        <v>16</v>
      </c>
      <c r="L133" s="79" t="s">
        <v>201</v>
      </c>
      <c r="M133" s="60">
        <v>130</v>
      </c>
      <c r="N133" s="60">
        <v>130</v>
      </c>
      <c r="O133" s="43"/>
      <c r="P133" s="44"/>
      <c r="Q133" s="43"/>
      <c r="R133" s="44"/>
      <c r="S133" s="43"/>
      <c r="T133" s="44"/>
      <c r="U133" s="43" t="s">
        <v>90</v>
      </c>
      <c r="V133" s="44" t="s">
        <v>115</v>
      </c>
      <c r="W133" s="43"/>
      <c r="X133" s="44"/>
      <c r="Y133" s="44" t="s">
        <v>202</v>
      </c>
      <c r="Z133" s="44" t="s">
        <v>224</v>
      </c>
      <c r="AA133" s="45"/>
      <c r="AB133" s="46"/>
      <c r="AC133" s="35">
        <v>29</v>
      </c>
      <c r="AD133" s="47"/>
      <c r="AE133" s="54" t="s">
        <v>225</v>
      </c>
      <c r="AF133" s="57"/>
    </row>
    <row r="134" spans="1:32" ht="19.5" customHeight="1">
      <c r="A134" s="50">
        <v>123</v>
      </c>
      <c r="B134" s="50"/>
      <c r="C134" s="29" t="s">
        <v>226</v>
      </c>
      <c r="D134" s="58"/>
      <c r="E134" s="36"/>
      <c r="F134" s="36"/>
      <c r="G134" s="79" t="str">
        <f t="shared" si="8"/>
        <v/>
      </c>
      <c r="H134" s="59"/>
      <c r="I134" s="36"/>
      <c r="J134" s="36"/>
      <c r="K134" s="60">
        <v>16</v>
      </c>
      <c r="L134" s="79"/>
      <c r="M134" s="60"/>
      <c r="N134" s="60"/>
      <c r="O134" s="43"/>
      <c r="P134" s="44"/>
      <c r="Q134" s="43"/>
      <c r="R134" s="44"/>
      <c r="S134" s="43"/>
      <c r="T134" s="44"/>
      <c r="U134" s="43"/>
      <c r="V134" s="44"/>
      <c r="W134" s="43"/>
      <c r="X134" s="44"/>
      <c r="Y134" s="44"/>
      <c r="Z134" s="44"/>
      <c r="AA134" s="45"/>
      <c r="AB134" s="46"/>
      <c r="AC134" s="61"/>
      <c r="AD134" s="47"/>
      <c r="AE134" s="54"/>
      <c r="AF134" s="57"/>
    </row>
    <row r="135" spans="1:32" ht="19.5" customHeight="1">
      <c r="A135" s="50">
        <v>124</v>
      </c>
      <c r="B135" s="50">
        <v>2</v>
      </c>
      <c r="C135" s="34" t="s">
        <v>205</v>
      </c>
      <c r="D135" s="35">
        <v>2</v>
      </c>
      <c r="E135" s="36">
        <f>D135*15</f>
        <v>30</v>
      </c>
      <c r="F135" s="36">
        <v>2</v>
      </c>
      <c r="G135" s="37" t="str">
        <f t="shared" si="8"/>
        <v>19153FMAT0111</v>
      </c>
      <c r="H135" s="38">
        <v>1</v>
      </c>
      <c r="I135" s="36">
        <v>19153</v>
      </c>
      <c r="J135" s="36" t="s">
        <v>206</v>
      </c>
      <c r="K135" s="60">
        <v>16</v>
      </c>
      <c r="L135" s="79" t="s">
        <v>227</v>
      </c>
      <c r="M135" s="60">
        <v>126</v>
      </c>
      <c r="N135" s="60">
        <v>126</v>
      </c>
      <c r="O135" s="43"/>
      <c r="P135" s="44"/>
      <c r="Q135" s="43" t="s">
        <v>90</v>
      </c>
      <c r="R135" s="44" t="s">
        <v>141</v>
      </c>
      <c r="S135" s="43"/>
      <c r="T135" s="44"/>
      <c r="U135" s="43" t="s">
        <v>101</v>
      </c>
      <c r="V135" s="44" t="s">
        <v>141</v>
      </c>
      <c r="W135" s="43"/>
      <c r="X135" s="44"/>
      <c r="Y135" s="44" t="s">
        <v>202</v>
      </c>
      <c r="Z135" s="44" t="s">
        <v>203</v>
      </c>
      <c r="AA135" s="45"/>
      <c r="AB135" s="46"/>
      <c r="AC135" s="35">
        <v>33</v>
      </c>
      <c r="AD135" s="47"/>
      <c r="AE135" s="48" t="s">
        <v>47</v>
      </c>
      <c r="AF135" s="57"/>
    </row>
    <row r="136" spans="1:32" ht="19.5" customHeight="1">
      <c r="A136" s="50">
        <v>125</v>
      </c>
      <c r="B136" s="50">
        <v>1</v>
      </c>
      <c r="C136" s="34" t="s">
        <v>228</v>
      </c>
      <c r="D136" s="35">
        <v>3</v>
      </c>
      <c r="E136" s="36">
        <f>D136*15</f>
        <v>45</v>
      </c>
      <c r="F136" s="36">
        <v>1</v>
      </c>
      <c r="G136" s="37" t="str">
        <f t="shared" si="8"/>
        <v>1990INFO0111</v>
      </c>
      <c r="H136" s="38">
        <v>1</v>
      </c>
      <c r="I136" s="36">
        <v>1990</v>
      </c>
      <c r="J136" s="36" t="s">
        <v>229</v>
      </c>
      <c r="K136" s="60">
        <v>16</v>
      </c>
      <c r="L136" s="79" t="s">
        <v>227</v>
      </c>
      <c r="M136" s="60">
        <v>126</v>
      </c>
      <c r="N136" s="60">
        <v>126</v>
      </c>
      <c r="O136" s="43"/>
      <c r="P136" s="44"/>
      <c r="Q136" s="43" t="s">
        <v>90</v>
      </c>
      <c r="R136" s="44" t="s">
        <v>141</v>
      </c>
      <c r="S136" s="43"/>
      <c r="T136" s="44"/>
      <c r="U136" s="43" t="s">
        <v>101</v>
      </c>
      <c r="V136" s="44" t="s">
        <v>141</v>
      </c>
      <c r="W136" s="43"/>
      <c r="X136" s="44"/>
      <c r="Y136" s="44" t="s">
        <v>207</v>
      </c>
      <c r="Z136" s="44" t="s">
        <v>224</v>
      </c>
      <c r="AA136" s="45"/>
      <c r="AB136" s="46"/>
      <c r="AC136" s="35">
        <v>32</v>
      </c>
      <c r="AD136" s="47"/>
      <c r="AE136" s="54" t="s">
        <v>230</v>
      </c>
      <c r="AF136" s="57"/>
    </row>
    <row r="137" spans="1:32" ht="19.5" customHeight="1">
      <c r="A137" s="50">
        <v>126</v>
      </c>
      <c r="B137" s="50">
        <v>1</v>
      </c>
      <c r="C137" s="34" t="s">
        <v>208</v>
      </c>
      <c r="D137" s="35">
        <v>11</v>
      </c>
      <c r="E137" s="36">
        <v>195</v>
      </c>
      <c r="F137" s="36">
        <v>5</v>
      </c>
      <c r="G137" s="37" t="str">
        <f t="shared" si="8"/>
        <v>19195ENTH8011</v>
      </c>
      <c r="H137" s="51">
        <v>1</v>
      </c>
      <c r="I137" s="36">
        <v>19195</v>
      </c>
      <c r="J137" s="36" t="s">
        <v>209</v>
      </c>
      <c r="K137" s="60">
        <v>16</v>
      </c>
      <c r="L137" s="79" t="s">
        <v>231</v>
      </c>
      <c r="M137" s="69" t="s">
        <v>180</v>
      </c>
      <c r="N137" s="60">
        <v>32</v>
      </c>
      <c r="O137" s="43" t="s">
        <v>101</v>
      </c>
      <c r="P137" s="44" t="s">
        <v>53</v>
      </c>
      <c r="Q137" s="43" t="s">
        <v>101</v>
      </c>
      <c r="R137" s="56" t="s">
        <v>53</v>
      </c>
      <c r="S137" s="43" t="s">
        <v>101</v>
      </c>
      <c r="T137" s="56" t="s">
        <v>53</v>
      </c>
      <c r="U137" s="43" t="s">
        <v>90</v>
      </c>
      <c r="V137" s="44" t="s">
        <v>53</v>
      </c>
      <c r="W137" s="43" t="s">
        <v>101</v>
      </c>
      <c r="X137" s="56" t="s">
        <v>53</v>
      </c>
      <c r="Y137" s="44" t="s">
        <v>202</v>
      </c>
      <c r="Z137" s="44" t="s">
        <v>58</v>
      </c>
      <c r="AA137" s="45"/>
      <c r="AB137" s="46"/>
      <c r="AC137" s="35">
        <v>25</v>
      </c>
      <c r="AD137" s="47"/>
      <c r="AE137" s="54" t="s">
        <v>211</v>
      </c>
      <c r="AF137" s="57"/>
    </row>
    <row r="138" spans="1:32" ht="19.5" customHeight="1">
      <c r="A138" s="50">
        <v>127</v>
      </c>
      <c r="B138" s="50">
        <v>2</v>
      </c>
      <c r="C138" s="34" t="s">
        <v>208</v>
      </c>
      <c r="D138" s="35">
        <v>11</v>
      </c>
      <c r="E138" s="36">
        <v>195</v>
      </c>
      <c r="F138" s="36">
        <v>6</v>
      </c>
      <c r="G138" s="37" t="str">
        <f t="shared" si="8"/>
        <v>19196ENTH8011</v>
      </c>
      <c r="H138" s="51">
        <v>1</v>
      </c>
      <c r="I138" s="36">
        <v>19196</v>
      </c>
      <c r="J138" s="36" t="s">
        <v>209</v>
      </c>
      <c r="K138" s="60">
        <v>16</v>
      </c>
      <c r="L138" s="79" t="s">
        <v>232</v>
      </c>
      <c r="M138" s="69" t="s">
        <v>182</v>
      </c>
      <c r="N138" s="60">
        <v>32</v>
      </c>
      <c r="O138" s="43" t="s">
        <v>101</v>
      </c>
      <c r="P138" s="44" t="s">
        <v>166</v>
      </c>
      <c r="Q138" s="43" t="s">
        <v>101</v>
      </c>
      <c r="R138" s="56" t="s">
        <v>166</v>
      </c>
      <c r="S138" s="43" t="s">
        <v>101</v>
      </c>
      <c r="T138" s="56" t="s">
        <v>166</v>
      </c>
      <c r="U138" s="43" t="s">
        <v>90</v>
      </c>
      <c r="V138" s="44" t="s">
        <v>166</v>
      </c>
      <c r="W138" s="43" t="s">
        <v>101</v>
      </c>
      <c r="X138" s="56" t="s">
        <v>166</v>
      </c>
      <c r="Y138" s="44" t="s">
        <v>202</v>
      </c>
      <c r="Z138" s="44" t="s">
        <v>58</v>
      </c>
      <c r="AA138" s="45"/>
      <c r="AB138" s="46"/>
      <c r="AC138" s="35">
        <v>25</v>
      </c>
      <c r="AD138" s="47"/>
      <c r="AE138" s="54" t="s">
        <v>211</v>
      </c>
      <c r="AF138" s="57"/>
    </row>
    <row r="139" spans="1:32" ht="19.5" customHeight="1">
      <c r="A139" s="50">
        <v>128</v>
      </c>
      <c r="B139" s="50">
        <v>3</v>
      </c>
      <c r="C139" s="34" t="s">
        <v>208</v>
      </c>
      <c r="D139" s="35">
        <v>11</v>
      </c>
      <c r="E139" s="36">
        <v>195</v>
      </c>
      <c r="F139" s="36">
        <v>7</v>
      </c>
      <c r="G139" s="37" t="str">
        <f t="shared" si="8"/>
        <v>19197ENTH8011</v>
      </c>
      <c r="H139" s="51">
        <v>1</v>
      </c>
      <c r="I139" s="36">
        <v>19197</v>
      </c>
      <c r="J139" s="36" t="s">
        <v>209</v>
      </c>
      <c r="K139" s="60">
        <v>16</v>
      </c>
      <c r="L139" s="79" t="s">
        <v>233</v>
      </c>
      <c r="M139" s="69" t="s">
        <v>185</v>
      </c>
      <c r="N139" s="60">
        <v>32</v>
      </c>
      <c r="O139" s="43" t="s">
        <v>101</v>
      </c>
      <c r="P139" s="44" t="s">
        <v>183</v>
      </c>
      <c r="Q139" s="43" t="s">
        <v>101</v>
      </c>
      <c r="R139" s="56" t="s">
        <v>183</v>
      </c>
      <c r="S139" s="43" t="s">
        <v>101</v>
      </c>
      <c r="T139" s="56" t="s">
        <v>183</v>
      </c>
      <c r="U139" s="43" t="s">
        <v>90</v>
      </c>
      <c r="V139" s="44" t="s">
        <v>183</v>
      </c>
      <c r="W139" s="43" t="s">
        <v>101</v>
      </c>
      <c r="X139" s="56" t="s">
        <v>183</v>
      </c>
      <c r="Y139" s="44" t="s">
        <v>202</v>
      </c>
      <c r="Z139" s="44" t="s">
        <v>58</v>
      </c>
      <c r="AA139" s="45"/>
      <c r="AB139" s="46"/>
      <c r="AC139" s="35">
        <v>25</v>
      </c>
      <c r="AD139" s="47"/>
      <c r="AE139" s="54" t="s">
        <v>211</v>
      </c>
      <c r="AF139" s="57"/>
    </row>
    <row r="140" spans="1:32" ht="19.5" customHeight="1">
      <c r="A140" s="50">
        <v>129</v>
      </c>
      <c r="B140" s="50">
        <v>4</v>
      </c>
      <c r="C140" s="34" t="s">
        <v>208</v>
      </c>
      <c r="D140" s="35">
        <v>11</v>
      </c>
      <c r="E140" s="36">
        <v>195</v>
      </c>
      <c r="F140" s="36">
        <v>8</v>
      </c>
      <c r="G140" s="37" t="str">
        <f t="shared" si="8"/>
        <v>19198ENTH8011</v>
      </c>
      <c r="H140" s="51">
        <v>1</v>
      </c>
      <c r="I140" s="36">
        <v>19198</v>
      </c>
      <c r="J140" s="36" t="s">
        <v>209</v>
      </c>
      <c r="K140" s="60">
        <v>16</v>
      </c>
      <c r="L140" s="79" t="s">
        <v>234</v>
      </c>
      <c r="M140" s="69" t="s">
        <v>235</v>
      </c>
      <c r="N140" s="60">
        <v>29</v>
      </c>
      <c r="O140" s="43" t="s">
        <v>101</v>
      </c>
      <c r="P140" s="44" t="s">
        <v>186</v>
      </c>
      <c r="Q140" s="43" t="s">
        <v>101</v>
      </c>
      <c r="R140" s="56" t="s">
        <v>186</v>
      </c>
      <c r="S140" s="43" t="s">
        <v>101</v>
      </c>
      <c r="T140" s="56" t="s">
        <v>186</v>
      </c>
      <c r="U140" s="43" t="s">
        <v>90</v>
      </c>
      <c r="V140" s="44" t="s">
        <v>186</v>
      </c>
      <c r="W140" s="43" t="s">
        <v>101</v>
      </c>
      <c r="X140" s="56" t="s">
        <v>186</v>
      </c>
      <c r="Y140" s="44" t="s">
        <v>202</v>
      </c>
      <c r="Z140" s="44" t="s">
        <v>58</v>
      </c>
      <c r="AA140" s="45"/>
      <c r="AB140" s="46"/>
      <c r="AC140" s="35">
        <v>25</v>
      </c>
      <c r="AD140" s="47"/>
      <c r="AE140" s="54" t="s">
        <v>211</v>
      </c>
      <c r="AF140" s="57"/>
    </row>
    <row r="141" spans="1:32" ht="19.5" customHeight="1">
      <c r="A141" s="50">
        <v>130</v>
      </c>
      <c r="B141" s="50">
        <v>2</v>
      </c>
      <c r="C141" s="34" t="s">
        <v>222</v>
      </c>
      <c r="D141" s="35">
        <v>2</v>
      </c>
      <c r="E141" s="36">
        <f>D141*15</f>
        <v>30</v>
      </c>
      <c r="F141" s="36">
        <v>2</v>
      </c>
      <c r="G141" s="37" t="str">
        <f t="shared" ref="G141:G185" si="14">I141&amp;J141</f>
        <v>1992RLCP0221</v>
      </c>
      <c r="H141" s="38">
        <v>1</v>
      </c>
      <c r="I141" s="36">
        <v>1992</v>
      </c>
      <c r="J141" s="36" t="s">
        <v>223</v>
      </c>
      <c r="K141" s="60">
        <v>16</v>
      </c>
      <c r="L141" s="79" t="s">
        <v>227</v>
      </c>
      <c r="M141" s="60">
        <v>126</v>
      </c>
      <c r="N141" s="60">
        <v>126</v>
      </c>
      <c r="O141" s="43"/>
      <c r="P141" s="44"/>
      <c r="Q141" s="43"/>
      <c r="R141" s="44"/>
      <c r="S141" s="43" t="s">
        <v>90</v>
      </c>
      <c r="T141" s="44" t="s">
        <v>141</v>
      </c>
      <c r="U141" s="43"/>
      <c r="V141" s="44"/>
      <c r="W141" s="43"/>
      <c r="X141" s="44"/>
      <c r="Y141" s="44" t="s">
        <v>202</v>
      </c>
      <c r="Z141" s="44" t="s">
        <v>224</v>
      </c>
      <c r="AA141" s="45"/>
      <c r="AB141" s="46"/>
      <c r="AC141" s="35">
        <v>29</v>
      </c>
      <c r="AD141" s="47"/>
      <c r="AE141" s="54" t="s">
        <v>225</v>
      </c>
      <c r="AF141" s="57"/>
    </row>
    <row r="142" spans="1:32" ht="19.5" customHeight="1">
      <c r="A142" s="50">
        <v>131</v>
      </c>
      <c r="B142" s="50"/>
      <c r="C142" s="29" t="s">
        <v>236</v>
      </c>
      <c r="D142" s="58"/>
      <c r="E142" s="36"/>
      <c r="F142" s="36"/>
      <c r="G142" s="79" t="str">
        <f t="shared" si="14"/>
        <v/>
      </c>
      <c r="H142" s="59"/>
      <c r="I142" s="36"/>
      <c r="J142" s="36"/>
      <c r="K142" s="60">
        <v>16</v>
      </c>
      <c r="L142" s="79"/>
      <c r="M142" s="60"/>
      <c r="N142" s="60"/>
      <c r="O142" s="43"/>
      <c r="P142" s="44"/>
      <c r="Q142" s="43"/>
      <c r="R142" s="44"/>
      <c r="S142" s="43"/>
      <c r="T142" s="44"/>
      <c r="U142" s="43"/>
      <c r="V142" s="44"/>
      <c r="W142" s="43"/>
      <c r="X142" s="44"/>
      <c r="Y142" s="44"/>
      <c r="Z142" s="44"/>
      <c r="AA142" s="45"/>
      <c r="AB142" s="46"/>
      <c r="AC142" s="61"/>
      <c r="AD142" s="47"/>
      <c r="AE142" s="54"/>
      <c r="AF142" s="57"/>
    </row>
    <row r="143" spans="1:32" ht="19.5" customHeight="1">
      <c r="A143" s="50">
        <v>132</v>
      </c>
      <c r="B143" s="50">
        <v>3</v>
      </c>
      <c r="C143" s="34" t="s">
        <v>205</v>
      </c>
      <c r="D143" s="35">
        <v>2</v>
      </c>
      <c r="E143" s="36">
        <f>D143*15</f>
        <v>30</v>
      </c>
      <c r="F143" s="36">
        <v>3</v>
      </c>
      <c r="G143" s="37" t="str">
        <f t="shared" si="14"/>
        <v>19154FMAT0111</v>
      </c>
      <c r="H143" s="38">
        <v>1</v>
      </c>
      <c r="I143" s="36">
        <v>19154</v>
      </c>
      <c r="J143" s="36" t="s">
        <v>206</v>
      </c>
      <c r="K143" s="60">
        <v>16</v>
      </c>
      <c r="L143" s="79" t="s">
        <v>237</v>
      </c>
      <c r="M143" s="60">
        <v>110</v>
      </c>
      <c r="N143" s="60">
        <v>110</v>
      </c>
      <c r="O143" s="43"/>
      <c r="P143" s="44"/>
      <c r="Q143" s="43"/>
      <c r="R143" s="44"/>
      <c r="S143" s="43" t="s">
        <v>90</v>
      </c>
      <c r="T143" s="44" t="s">
        <v>238</v>
      </c>
      <c r="U143" s="43"/>
      <c r="V143" s="44"/>
      <c r="W143" s="43"/>
      <c r="X143" s="44"/>
      <c r="Y143" s="44" t="s">
        <v>202</v>
      </c>
      <c r="Z143" s="44" t="s">
        <v>224</v>
      </c>
      <c r="AA143" s="45"/>
      <c r="AB143" s="46"/>
      <c r="AC143" s="35">
        <v>33</v>
      </c>
      <c r="AD143" s="47"/>
      <c r="AE143" s="48" t="s">
        <v>47</v>
      </c>
      <c r="AF143" s="57"/>
    </row>
    <row r="144" spans="1:32" ht="19.5" customHeight="1">
      <c r="A144" s="50">
        <v>133</v>
      </c>
      <c r="B144" s="50">
        <v>2</v>
      </c>
      <c r="C144" s="34" t="s">
        <v>228</v>
      </c>
      <c r="D144" s="35">
        <v>3</v>
      </c>
      <c r="E144" s="36">
        <f>D144*15</f>
        <v>45</v>
      </c>
      <c r="F144" s="36">
        <v>2</v>
      </c>
      <c r="G144" s="37" t="str">
        <f t="shared" si="14"/>
        <v>1991INFO0111</v>
      </c>
      <c r="H144" s="38">
        <v>1</v>
      </c>
      <c r="I144" s="36">
        <v>1991</v>
      </c>
      <c r="J144" s="36" t="s">
        <v>229</v>
      </c>
      <c r="K144" s="60">
        <v>16</v>
      </c>
      <c r="L144" s="79" t="s">
        <v>237</v>
      </c>
      <c r="M144" s="60">
        <v>110</v>
      </c>
      <c r="N144" s="60">
        <v>110</v>
      </c>
      <c r="O144" s="43"/>
      <c r="P144" s="44"/>
      <c r="Q144" s="43"/>
      <c r="R144" s="44"/>
      <c r="S144" s="43"/>
      <c r="T144" s="44"/>
      <c r="U144" s="43" t="s">
        <v>90</v>
      </c>
      <c r="V144" s="44" t="s">
        <v>239</v>
      </c>
      <c r="W144" s="43" t="s">
        <v>90</v>
      </c>
      <c r="X144" s="44" t="s">
        <v>239</v>
      </c>
      <c r="Y144" s="44" t="s">
        <v>202</v>
      </c>
      <c r="Z144" s="44" t="s">
        <v>240</v>
      </c>
      <c r="AA144" s="45"/>
      <c r="AB144" s="46"/>
      <c r="AC144" s="35">
        <v>32</v>
      </c>
      <c r="AD144" s="47"/>
      <c r="AE144" s="54" t="s">
        <v>230</v>
      </c>
      <c r="AF144" s="57"/>
    </row>
    <row r="145" spans="1:32" ht="19.5" customHeight="1">
      <c r="A145" s="50">
        <v>134</v>
      </c>
      <c r="B145" s="50">
        <v>1</v>
      </c>
      <c r="C145" s="34" t="s">
        <v>208</v>
      </c>
      <c r="D145" s="35">
        <v>11</v>
      </c>
      <c r="E145" s="36">
        <v>195</v>
      </c>
      <c r="F145" s="36">
        <v>9</v>
      </c>
      <c r="G145" s="37" t="str">
        <f t="shared" si="14"/>
        <v>19199ENTH8011</v>
      </c>
      <c r="H145" s="51">
        <v>1</v>
      </c>
      <c r="I145" s="36">
        <v>19199</v>
      </c>
      <c r="J145" s="36" t="s">
        <v>209</v>
      </c>
      <c r="K145" s="60">
        <v>16</v>
      </c>
      <c r="L145" s="79" t="s">
        <v>241</v>
      </c>
      <c r="M145" s="69" t="s">
        <v>242</v>
      </c>
      <c r="N145" s="60">
        <v>35</v>
      </c>
      <c r="O145" s="43" t="s">
        <v>101</v>
      </c>
      <c r="P145" s="44" t="s">
        <v>102</v>
      </c>
      <c r="Q145" s="43" t="s">
        <v>90</v>
      </c>
      <c r="R145" s="44" t="s">
        <v>66</v>
      </c>
      <c r="S145" s="43" t="s">
        <v>101</v>
      </c>
      <c r="T145" s="44" t="s">
        <v>66</v>
      </c>
      <c r="U145" s="43" t="s">
        <v>101</v>
      </c>
      <c r="V145" s="44" t="s">
        <v>66</v>
      </c>
      <c r="W145" s="43" t="s">
        <v>101</v>
      </c>
      <c r="X145" s="44" t="s">
        <v>66</v>
      </c>
      <c r="Y145" s="44" t="s">
        <v>202</v>
      </c>
      <c r="Z145" s="44" t="s">
        <v>58</v>
      </c>
      <c r="AA145" s="45"/>
      <c r="AB145" s="46"/>
      <c r="AC145" s="35">
        <v>25</v>
      </c>
      <c r="AD145" s="47"/>
      <c r="AE145" s="54" t="s">
        <v>211</v>
      </c>
      <c r="AF145" s="57"/>
    </row>
    <row r="146" spans="1:32" ht="19.5" customHeight="1">
      <c r="A146" s="50">
        <v>135</v>
      </c>
      <c r="B146" s="50">
        <v>2</v>
      </c>
      <c r="C146" s="34" t="s">
        <v>208</v>
      </c>
      <c r="D146" s="35">
        <v>11</v>
      </c>
      <c r="E146" s="36">
        <v>195</v>
      </c>
      <c r="F146" s="36">
        <v>10</v>
      </c>
      <c r="G146" s="37" t="str">
        <f t="shared" si="14"/>
        <v>19200ENTH8011</v>
      </c>
      <c r="H146" s="51">
        <v>1</v>
      </c>
      <c r="I146" s="36">
        <v>19200</v>
      </c>
      <c r="J146" s="36" t="s">
        <v>209</v>
      </c>
      <c r="K146" s="60">
        <v>16</v>
      </c>
      <c r="L146" s="79" t="s">
        <v>243</v>
      </c>
      <c r="M146" s="69" t="s">
        <v>244</v>
      </c>
      <c r="N146" s="60">
        <v>33</v>
      </c>
      <c r="O146" s="43" t="s">
        <v>101</v>
      </c>
      <c r="P146" s="44" t="s">
        <v>66</v>
      </c>
      <c r="Q146" s="43" t="s">
        <v>90</v>
      </c>
      <c r="R146" s="44" t="s">
        <v>83</v>
      </c>
      <c r="S146" s="43" t="s">
        <v>101</v>
      </c>
      <c r="T146" s="44" t="s">
        <v>62</v>
      </c>
      <c r="U146" s="43" t="s">
        <v>101</v>
      </c>
      <c r="V146" s="44" t="s">
        <v>43</v>
      </c>
      <c r="W146" s="43" t="s">
        <v>101</v>
      </c>
      <c r="X146" s="44" t="s">
        <v>141</v>
      </c>
      <c r="Y146" s="44" t="s">
        <v>202</v>
      </c>
      <c r="Z146" s="44" t="s">
        <v>58</v>
      </c>
      <c r="AA146" s="45"/>
      <c r="AB146" s="46"/>
      <c r="AC146" s="35">
        <v>25</v>
      </c>
      <c r="AD146" s="47"/>
      <c r="AE146" s="54" t="s">
        <v>211</v>
      </c>
      <c r="AF146" s="57"/>
    </row>
    <row r="147" spans="1:32" ht="19.5" customHeight="1">
      <c r="A147" s="50">
        <v>136</v>
      </c>
      <c r="B147" s="50">
        <v>3</v>
      </c>
      <c r="C147" s="34" t="s">
        <v>208</v>
      </c>
      <c r="D147" s="35">
        <v>11</v>
      </c>
      <c r="E147" s="36">
        <v>195</v>
      </c>
      <c r="F147" s="36">
        <v>11</v>
      </c>
      <c r="G147" s="37" t="str">
        <f t="shared" si="14"/>
        <v>19201ENTH8011</v>
      </c>
      <c r="H147" s="51">
        <v>1</v>
      </c>
      <c r="I147" s="36">
        <v>19201</v>
      </c>
      <c r="J147" s="36" t="s">
        <v>209</v>
      </c>
      <c r="K147" s="60">
        <v>16</v>
      </c>
      <c r="L147" s="79" t="s">
        <v>245</v>
      </c>
      <c r="M147" s="69" t="s">
        <v>246</v>
      </c>
      <c r="N147" s="60">
        <v>41</v>
      </c>
      <c r="O147" s="43" t="s">
        <v>101</v>
      </c>
      <c r="P147" s="44" t="s">
        <v>238</v>
      </c>
      <c r="Q147" s="43" t="s">
        <v>90</v>
      </c>
      <c r="R147" s="44" t="s">
        <v>238</v>
      </c>
      <c r="S147" s="43" t="s">
        <v>101</v>
      </c>
      <c r="T147" s="44" t="s">
        <v>238</v>
      </c>
      <c r="U147" s="43" t="s">
        <v>101</v>
      </c>
      <c r="V147" s="44" t="s">
        <v>238</v>
      </c>
      <c r="W147" s="43" t="s">
        <v>101</v>
      </c>
      <c r="X147" s="44" t="s">
        <v>238</v>
      </c>
      <c r="Y147" s="44" t="s">
        <v>202</v>
      </c>
      <c r="Z147" s="44" t="s">
        <v>58</v>
      </c>
      <c r="AA147" s="45"/>
      <c r="AB147" s="46"/>
      <c r="AC147" s="35">
        <v>25</v>
      </c>
      <c r="AD147" s="47"/>
      <c r="AE147" s="54" t="s">
        <v>211</v>
      </c>
      <c r="AF147" s="57"/>
    </row>
    <row r="148" spans="1:32" ht="19.5" customHeight="1">
      <c r="A148" s="50">
        <v>137</v>
      </c>
      <c r="B148" s="50">
        <v>3</v>
      </c>
      <c r="C148" s="34" t="s">
        <v>222</v>
      </c>
      <c r="D148" s="35">
        <v>2</v>
      </c>
      <c r="E148" s="36">
        <f>D148*15</f>
        <v>30</v>
      </c>
      <c r="F148" s="36">
        <v>3</v>
      </c>
      <c r="G148" s="37" t="str">
        <f t="shared" si="14"/>
        <v>1993RLCP0221</v>
      </c>
      <c r="H148" s="38">
        <v>1</v>
      </c>
      <c r="I148" s="36">
        <v>1993</v>
      </c>
      <c r="J148" s="36" t="s">
        <v>223</v>
      </c>
      <c r="K148" s="60">
        <v>16</v>
      </c>
      <c r="L148" s="79" t="s">
        <v>237</v>
      </c>
      <c r="M148" s="60">
        <v>110</v>
      </c>
      <c r="N148" s="60">
        <v>110</v>
      </c>
      <c r="O148" s="43" t="s">
        <v>90</v>
      </c>
      <c r="P148" s="44" t="s">
        <v>141</v>
      </c>
      <c r="Q148" s="43"/>
      <c r="R148" s="44"/>
      <c r="S148" s="43"/>
      <c r="T148" s="44"/>
      <c r="U148" s="43"/>
      <c r="V148" s="44"/>
      <c r="W148" s="43"/>
      <c r="X148" s="44"/>
      <c r="Y148" s="44" t="s">
        <v>202</v>
      </c>
      <c r="Z148" s="44" t="s">
        <v>224</v>
      </c>
      <c r="AA148" s="45"/>
      <c r="AB148" s="46"/>
      <c r="AC148" s="35">
        <v>29</v>
      </c>
      <c r="AD148" s="47"/>
      <c r="AE148" s="54" t="s">
        <v>225</v>
      </c>
      <c r="AF148" s="57"/>
    </row>
    <row r="149" spans="1:32" ht="19.5" customHeight="1">
      <c r="A149" s="50">
        <v>138</v>
      </c>
      <c r="B149" s="50"/>
      <c r="C149" s="29" t="s">
        <v>247</v>
      </c>
      <c r="D149" s="58"/>
      <c r="E149" s="36"/>
      <c r="F149" s="36"/>
      <c r="G149" s="79" t="str">
        <f t="shared" si="14"/>
        <v/>
      </c>
      <c r="H149" s="59"/>
      <c r="I149" s="36"/>
      <c r="J149" s="36"/>
      <c r="K149" s="60">
        <v>16</v>
      </c>
      <c r="L149" s="79"/>
      <c r="M149" s="60"/>
      <c r="N149" s="60"/>
      <c r="O149" s="43"/>
      <c r="P149" s="44"/>
      <c r="Q149" s="43"/>
      <c r="R149" s="44"/>
      <c r="S149" s="43"/>
      <c r="T149" s="44"/>
      <c r="U149" s="43"/>
      <c r="V149" s="44"/>
      <c r="W149" s="43"/>
      <c r="X149" s="44"/>
      <c r="Y149" s="44"/>
      <c r="Z149" s="44"/>
      <c r="AA149" s="45"/>
      <c r="AB149" s="46"/>
      <c r="AC149" s="61"/>
      <c r="AD149" s="47"/>
      <c r="AE149" s="54"/>
      <c r="AF149" s="57"/>
    </row>
    <row r="150" spans="1:32" ht="19.5" customHeight="1">
      <c r="A150" s="50">
        <v>139</v>
      </c>
      <c r="B150" s="50">
        <v>4</v>
      </c>
      <c r="C150" s="34" t="s">
        <v>205</v>
      </c>
      <c r="D150" s="35">
        <v>2</v>
      </c>
      <c r="E150" s="36">
        <f>D150*15</f>
        <v>30</v>
      </c>
      <c r="F150" s="36">
        <v>4</v>
      </c>
      <c r="G150" s="37" t="str">
        <f t="shared" si="14"/>
        <v>19155FMAT0111</v>
      </c>
      <c r="H150" s="38">
        <v>1</v>
      </c>
      <c r="I150" s="36">
        <v>19155</v>
      </c>
      <c r="J150" s="36" t="s">
        <v>206</v>
      </c>
      <c r="K150" s="60">
        <v>16</v>
      </c>
      <c r="L150" s="79" t="s">
        <v>248</v>
      </c>
      <c r="M150" s="60">
        <v>120</v>
      </c>
      <c r="N150" s="60">
        <v>120</v>
      </c>
      <c r="O150" s="43"/>
      <c r="P150" s="44"/>
      <c r="Q150" s="43"/>
      <c r="R150" s="44"/>
      <c r="S150" s="43"/>
      <c r="T150" s="44"/>
      <c r="U150" s="43"/>
      <c r="V150" s="43"/>
      <c r="W150" s="43" t="s">
        <v>42</v>
      </c>
      <c r="X150" s="56" t="s">
        <v>141</v>
      </c>
      <c r="Y150" s="44" t="s">
        <v>202</v>
      </c>
      <c r="Z150" s="44" t="s">
        <v>224</v>
      </c>
      <c r="AA150" s="45"/>
      <c r="AB150" s="46"/>
      <c r="AC150" s="35">
        <v>33</v>
      </c>
      <c r="AD150" s="47"/>
      <c r="AE150" s="48" t="s">
        <v>47</v>
      </c>
      <c r="AF150" s="57"/>
    </row>
    <row r="151" spans="1:32" ht="19.5" customHeight="1">
      <c r="A151" s="50">
        <v>140</v>
      </c>
      <c r="B151" s="50">
        <v>3</v>
      </c>
      <c r="C151" s="34" t="s">
        <v>228</v>
      </c>
      <c r="D151" s="35">
        <v>3</v>
      </c>
      <c r="E151" s="36">
        <f>D151*15</f>
        <v>45</v>
      </c>
      <c r="F151" s="36">
        <v>3</v>
      </c>
      <c r="G151" s="37" t="str">
        <f t="shared" si="14"/>
        <v>1992INFO0111</v>
      </c>
      <c r="H151" s="38">
        <v>1</v>
      </c>
      <c r="I151" s="36">
        <v>1992</v>
      </c>
      <c r="J151" s="36" t="s">
        <v>229</v>
      </c>
      <c r="K151" s="60">
        <v>16</v>
      </c>
      <c r="L151" s="79" t="s">
        <v>248</v>
      </c>
      <c r="M151" s="60">
        <v>120</v>
      </c>
      <c r="N151" s="60">
        <v>120</v>
      </c>
      <c r="O151" s="43" t="s">
        <v>42</v>
      </c>
      <c r="P151" s="44" t="s">
        <v>115</v>
      </c>
      <c r="Q151" s="43" t="s">
        <v>42</v>
      </c>
      <c r="R151" s="44" t="s">
        <v>115</v>
      </c>
      <c r="S151" s="43"/>
      <c r="T151" s="44"/>
      <c r="U151" s="43"/>
      <c r="V151" s="44"/>
      <c r="W151" s="43"/>
      <c r="X151" s="44"/>
      <c r="Y151" s="44" t="s">
        <v>202</v>
      </c>
      <c r="Z151" s="44" t="s">
        <v>80</v>
      </c>
      <c r="AA151" s="45"/>
      <c r="AB151" s="46"/>
      <c r="AC151" s="35">
        <v>32</v>
      </c>
      <c r="AD151" s="47"/>
      <c r="AE151" s="54" t="s">
        <v>230</v>
      </c>
      <c r="AF151" s="57"/>
    </row>
    <row r="152" spans="1:32" ht="19.5" customHeight="1">
      <c r="A152" s="50">
        <v>141</v>
      </c>
      <c r="B152" s="50">
        <v>1</v>
      </c>
      <c r="C152" s="34" t="s">
        <v>208</v>
      </c>
      <c r="D152" s="35">
        <v>11</v>
      </c>
      <c r="E152" s="36">
        <v>195</v>
      </c>
      <c r="F152" s="36">
        <v>12</v>
      </c>
      <c r="G152" s="37" t="str">
        <f t="shared" si="14"/>
        <v>19202ENTH8011</v>
      </c>
      <c r="H152" s="51">
        <v>1</v>
      </c>
      <c r="I152" s="36">
        <v>19202</v>
      </c>
      <c r="J152" s="36" t="s">
        <v>209</v>
      </c>
      <c r="K152" s="60">
        <v>16</v>
      </c>
      <c r="L152" s="79" t="s">
        <v>249</v>
      </c>
      <c r="M152" s="69" t="s">
        <v>250</v>
      </c>
      <c r="N152" s="60">
        <v>30</v>
      </c>
      <c r="O152" s="43" t="s">
        <v>44</v>
      </c>
      <c r="P152" s="56" t="s">
        <v>122</v>
      </c>
      <c r="Q152" s="43" t="s">
        <v>44</v>
      </c>
      <c r="R152" s="56" t="s">
        <v>91</v>
      </c>
      <c r="S152" s="43" t="s">
        <v>44</v>
      </c>
      <c r="T152" s="56" t="s">
        <v>91</v>
      </c>
      <c r="U152" s="43" t="s">
        <v>42</v>
      </c>
      <c r="V152" s="56" t="s">
        <v>91</v>
      </c>
      <c r="W152" s="43" t="s">
        <v>44</v>
      </c>
      <c r="X152" s="56" t="s">
        <v>91</v>
      </c>
      <c r="Y152" s="44" t="s">
        <v>202</v>
      </c>
      <c r="Z152" s="44" t="s">
        <v>58</v>
      </c>
      <c r="AA152" s="45"/>
      <c r="AB152" s="46"/>
      <c r="AC152" s="35">
        <v>25</v>
      </c>
      <c r="AD152" s="47"/>
      <c r="AE152" s="54" t="s">
        <v>211</v>
      </c>
      <c r="AF152" s="57"/>
    </row>
    <row r="153" spans="1:32" ht="19.5" customHeight="1">
      <c r="A153" s="50">
        <v>142</v>
      </c>
      <c r="B153" s="50">
        <v>2</v>
      </c>
      <c r="C153" s="34" t="s">
        <v>208</v>
      </c>
      <c r="D153" s="35">
        <v>11</v>
      </c>
      <c r="E153" s="36">
        <v>195</v>
      </c>
      <c r="F153" s="36">
        <v>13</v>
      </c>
      <c r="G153" s="37" t="str">
        <f t="shared" si="14"/>
        <v>19203ENTH8011</v>
      </c>
      <c r="H153" s="51">
        <v>1</v>
      </c>
      <c r="I153" s="36">
        <v>19203</v>
      </c>
      <c r="J153" s="36" t="s">
        <v>209</v>
      </c>
      <c r="K153" s="60">
        <v>16</v>
      </c>
      <c r="L153" s="79" t="s">
        <v>251</v>
      </c>
      <c r="M153" s="69" t="s">
        <v>252</v>
      </c>
      <c r="N153" s="60">
        <v>30</v>
      </c>
      <c r="O153" s="43" t="s">
        <v>44</v>
      </c>
      <c r="P153" s="56" t="s">
        <v>53</v>
      </c>
      <c r="Q153" s="43" t="s">
        <v>44</v>
      </c>
      <c r="R153" s="56" t="s">
        <v>83</v>
      </c>
      <c r="S153" s="43" t="s">
        <v>44</v>
      </c>
      <c r="T153" s="56" t="s">
        <v>115</v>
      </c>
      <c r="U153" s="43" t="s">
        <v>42</v>
      </c>
      <c r="V153" s="56" t="s">
        <v>186</v>
      </c>
      <c r="W153" s="43" t="s">
        <v>44</v>
      </c>
      <c r="X153" s="56" t="s">
        <v>53</v>
      </c>
      <c r="Y153" s="44" t="s">
        <v>202</v>
      </c>
      <c r="Z153" s="44" t="s">
        <v>58</v>
      </c>
      <c r="AA153" s="45"/>
      <c r="AB153" s="46"/>
      <c r="AC153" s="35">
        <v>25</v>
      </c>
      <c r="AD153" s="47"/>
      <c r="AE153" s="54" t="s">
        <v>211</v>
      </c>
      <c r="AF153" s="57"/>
    </row>
    <row r="154" spans="1:32" ht="19.5" customHeight="1">
      <c r="A154" s="50">
        <v>143</v>
      </c>
      <c r="B154" s="50">
        <v>3</v>
      </c>
      <c r="C154" s="34" t="s">
        <v>208</v>
      </c>
      <c r="D154" s="35">
        <v>11</v>
      </c>
      <c r="E154" s="36">
        <v>195</v>
      </c>
      <c r="F154" s="36">
        <v>14</v>
      </c>
      <c r="G154" s="37" t="str">
        <f t="shared" si="14"/>
        <v>19204ENTH8011</v>
      </c>
      <c r="H154" s="51">
        <v>1</v>
      </c>
      <c r="I154" s="36">
        <v>19204</v>
      </c>
      <c r="J154" s="36" t="s">
        <v>209</v>
      </c>
      <c r="K154" s="60">
        <v>16</v>
      </c>
      <c r="L154" s="79" t="s">
        <v>253</v>
      </c>
      <c r="M154" s="69" t="s">
        <v>254</v>
      </c>
      <c r="N154" s="60">
        <v>30</v>
      </c>
      <c r="O154" s="43" t="s">
        <v>44</v>
      </c>
      <c r="P154" s="56" t="s">
        <v>166</v>
      </c>
      <c r="Q154" s="43" t="s">
        <v>44</v>
      </c>
      <c r="R154" s="56" t="s">
        <v>166</v>
      </c>
      <c r="S154" s="43" t="s">
        <v>44</v>
      </c>
      <c r="T154" s="56" t="s">
        <v>166</v>
      </c>
      <c r="U154" s="43" t="s">
        <v>42</v>
      </c>
      <c r="V154" s="56" t="s">
        <v>166</v>
      </c>
      <c r="W154" s="43" t="s">
        <v>44</v>
      </c>
      <c r="X154" s="56" t="s">
        <v>166</v>
      </c>
      <c r="Y154" s="44" t="s">
        <v>202</v>
      </c>
      <c r="Z154" s="44" t="s">
        <v>58</v>
      </c>
      <c r="AA154" s="45"/>
      <c r="AB154" s="46"/>
      <c r="AC154" s="35">
        <v>25</v>
      </c>
      <c r="AD154" s="47"/>
      <c r="AE154" s="54" t="s">
        <v>211</v>
      </c>
      <c r="AF154" s="57"/>
    </row>
    <row r="155" spans="1:32" ht="19.5" customHeight="1">
      <c r="A155" s="50">
        <v>144</v>
      </c>
      <c r="B155" s="50">
        <v>4</v>
      </c>
      <c r="C155" s="34" t="s">
        <v>208</v>
      </c>
      <c r="D155" s="35">
        <v>11</v>
      </c>
      <c r="E155" s="36">
        <v>195</v>
      </c>
      <c r="F155" s="36">
        <v>15</v>
      </c>
      <c r="G155" s="37" t="str">
        <f t="shared" si="14"/>
        <v>19205ENTH8011</v>
      </c>
      <c r="H155" s="51">
        <v>1</v>
      </c>
      <c r="I155" s="36">
        <v>19205</v>
      </c>
      <c r="J155" s="36" t="s">
        <v>209</v>
      </c>
      <c r="K155" s="60">
        <v>16</v>
      </c>
      <c r="L155" s="79" t="s">
        <v>255</v>
      </c>
      <c r="M155" s="69" t="s">
        <v>256</v>
      </c>
      <c r="N155" s="60">
        <v>30</v>
      </c>
      <c r="O155" s="43" t="s">
        <v>44</v>
      </c>
      <c r="P155" s="56" t="s">
        <v>183</v>
      </c>
      <c r="Q155" s="43" t="s">
        <v>44</v>
      </c>
      <c r="R155" s="56" t="s">
        <v>183</v>
      </c>
      <c r="S155" s="43" t="s">
        <v>44</v>
      </c>
      <c r="T155" s="56" t="s">
        <v>183</v>
      </c>
      <c r="U155" s="43" t="s">
        <v>42</v>
      </c>
      <c r="V155" s="56" t="s">
        <v>183</v>
      </c>
      <c r="W155" s="43" t="s">
        <v>44</v>
      </c>
      <c r="X155" s="56" t="s">
        <v>183</v>
      </c>
      <c r="Y155" s="44" t="s">
        <v>202</v>
      </c>
      <c r="Z155" s="44" t="s">
        <v>58</v>
      </c>
      <c r="AA155" s="45"/>
      <c r="AB155" s="46"/>
      <c r="AC155" s="35">
        <v>25</v>
      </c>
      <c r="AD155" s="47"/>
      <c r="AE155" s="54" t="s">
        <v>211</v>
      </c>
      <c r="AF155" s="57"/>
    </row>
    <row r="156" spans="1:32" ht="19.5" customHeight="1">
      <c r="A156" s="50">
        <v>145</v>
      </c>
      <c r="B156" s="50">
        <v>4</v>
      </c>
      <c r="C156" s="34" t="s">
        <v>222</v>
      </c>
      <c r="D156" s="35">
        <v>2</v>
      </c>
      <c r="E156" s="36">
        <f>D156*15</f>
        <v>30</v>
      </c>
      <c r="F156" s="36">
        <v>4</v>
      </c>
      <c r="G156" s="37" t="str">
        <f t="shared" si="14"/>
        <v>1994RLCP0221</v>
      </c>
      <c r="H156" s="38">
        <v>1</v>
      </c>
      <c r="I156" s="36">
        <v>1994</v>
      </c>
      <c r="J156" s="36" t="s">
        <v>223</v>
      </c>
      <c r="K156" s="60">
        <v>16</v>
      </c>
      <c r="L156" s="79" t="s">
        <v>248</v>
      </c>
      <c r="M156" s="60">
        <v>120</v>
      </c>
      <c r="N156" s="60">
        <v>120</v>
      </c>
      <c r="O156" s="43"/>
      <c r="P156" s="44"/>
      <c r="Q156" s="43"/>
      <c r="R156" s="44"/>
      <c r="S156" s="43" t="s">
        <v>42</v>
      </c>
      <c r="T156" s="44" t="s">
        <v>43</v>
      </c>
      <c r="U156" s="43"/>
      <c r="V156" s="44"/>
      <c r="W156" s="43"/>
      <c r="X156" s="44"/>
      <c r="Y156" s="44" t="s">
        <v>202</v>
      </c>
      <c r="Z156" s="44" t="s">
        <v>224</v>
      </c>
      <c r="AA156" s="45"/>
      <c r="AB156" s="46"/>
      <c r="AC156" s="35">
        <v>29</v>
      </c>
      <c r="AD156" s="47"/>
      <c r="AE156" s="54" t="s">
        <v>225</v>
      </c>
      <c r="AF156" s="57"/>
    </row>
    <row r="157" spans="1:32" ht="19.5" customHeight="1">
      <c r="A157" s="50">
        <v>146</v>
      </c>
      <c r="B157" s="50"/>
      <c r="C157" s="29" t="s">
        <v>257</v>
      </c>
      <c r="D157" s="58"/>
      <c r="E157" s="36"/>
      <c r="F157" s="36"/>
      <c r="G157" s="79" t="str">
        <f t="shared" si="14"/>
        <v/>
      </c>
      <c r="H157" s="59"/>
      <c r="I157" s="36"/>
      <c r="J157" s="36"/>
      <c r="K157" s="60">
        <v>16</v>
      </c>
      <c r="L157" s="79"/>
      <c r="M157" s="60"/>
      <c r="N157" s="60"/>
      <c r="O157" s="43"/>
      <c r="P157" s="44"/>
      <c r="Q157" s="43"/>
      <c r="R157" s="44"/>
      <c r="S157" s="43"/>
      <c r="T157" s="44"/>
      <c r="U157" s="43"/>
      <c r="V157" s="44"/>
      <c r="W157" s="43"/>
      <c r="X157" s="44"/>
      <c r="Y157" s="44"/>
      <c r="Z157" s="44"/>
      <c r="AA157" s="45"/>
      <c r="AB157" s="46"/>
      <c r="AC157" s="61"/>
      <c r="AD157" s="47"/>
      <c r="AE157" s="54"/>
      <c r="AF157" s="57"/>
    </row>
    <row r="158" spans="1:32" ht="19.5" customHeight="1">
      <c r="A158" s="50">
        <v>147</v>
      </c>
      <c r="B158" s="50">
        <v>2</v>
      </c>
      <c r="C158" s="34" t="s">
        <v>199</v>
      </c>
      <c r="D158" s="35">
        <v>2</v>
      </c>
      <c r="E158" s="36">
        <f>D158*15</f>
        <v>30</v>
      </c>
      <c r="F158" s="36">
        <v>2</v>
      </c>
      <c r="G158" s="37" t="str">
        <f t="shared" si="14"/>
        <v>1997TLAW0111</v>
      </c>
      <c r="H158" s="38">
        <v>1</v>
      </c>
      <c r="I158" s="36">
        <v>1997</v>
      </c>
      <c r="J158" s="36" t="s">
        <v>200</v>
      </c>
      <c r="K158" s="60">
        <v>16</v>
      </c>
      <c r="L158" s="79" t="s">
        <v>258</v>
      </c>
      <c r="M158" s="60">
        <v>110</v>
      </c>
      <c r="N158" s="60">
        <v>110</v>
      </c>
      <c r="O158" s="43" t="s">
        <v>42</v>
      </c>
      <c r="P158" s="44" t="s">
        <v>141</v>
      </c>
      <c r="Q158" s="43"/>
      <c r="R158" s="44"/>
      <c r="S158" s="43"/>
      <c r="T158" s="44"/>
      <c r="U158" s="43"/>
      <c r="V158" s="44"/>
      <c r="W158" s="43" t="s">
        <v>44</v>
      </c>
      <c r="X158" s="44" t="s">
        <v>141</v>
      </c>
      <c r="Y158" s="44" t="s">
        <v>202</v>
      </c>
      <c r="Z158" s="44" t="s">
        <v>203</v>
      </c>
      <c r="AA158" s="45"/>
      <c r="AB158" s="46"/>
      <c r="AC158" s="35">
        <v>35</v>
      </c>
      <c r="AD158" s="47"/>
      <c r="AE158" s="54" t="s">
        <v>204</v>
      </c>
      <c r="AF158" s="57"/>
    </row>
    <row r="159" spans="1:32" ht="19.5" customHeight="1">
      <c r="A159" s="50">
        <v>148</v>
      </c>
      <c r="B159" s="50">
        <v>5</v>
      </c>
      <c r="C159" s="34" t="s">
        <v>205</v>
      </c>
      <c r="D159" s="35">
        <v>2</v>
      </c>
      <c r="E159" s="36">
        <f>D159*15</f>
        <v>30</v>
      </c>
      <c r="F159" s="36">
        <v>5</v>
      </c>
      <c r="G159" s="37" t="str">
        <f t="shared" si="14"/>
        <v>19156FMAT0111</v>
      </c>
      <c r="H159" s="38">
        <v>1</v>
      </c>
      <c r="I159" s="36">
        <v>19156</v>
      </c>
      <c r="J159" s="36" t="s">
        <v>206</v>
      </c>
      <c r="K159" s="60">
        <v>16</v>
      </c>
      <c r="L159" s="79" t="s">
        <v>258</v>
      </c>
      <c r="M159" s="60">
        <v>110</v>
      </c>
      <c r="N159" s="60">
        <v>110</v>
      </c>
      <c r="O159" s="43"/>
      <c r="P159" s="44"/>
      <c r="Q159" s="43"/>
      <c r="R159" s="44"/>
      <c r="S159" s="43" t="s">
        <v>42</v>
      </c>
      <c r="T159" s="44" t="s">
        <v>141</v>
      </c>
      <c r="U159" s="43"/>
      <c r="V159" s="44"/>
      <c r="W159" s="43"/>
      <c r="X159" s="44"/>
      <c r="Y159" s="44" t="s">
        <v>202</v>
      </c>
      <c r="Z159" s="44" t="s">
        <v>224</v>
      </c>
      <c r="AA159" s="45"/>
      <c r="AB159" s="46"/>
      <c r="AC159" s="35">
        <v>33</v>
      </c>
      <c r="AD159" s="47"/>
      <c r="AE159" s="48" t="s">
        <v>47</v>
      </c>
      <c r="AF159" s="57"/>
    </row>
    <row r="160" spans="1:32" ht="19.5" customHeight="1">
      <c r="A160" s="50">
        <v>149</v>
      </c>
      <c r="B160" s="50">
        <v>1</v>
      </c>
      <c r="C160" s="34" t="s">
        <v>208</v>
      </c>
      <c r="D160" s="35">
        <v>11</v>
      </c>
      <c r="E160" s="36">
        <v>195</v>
      </c>
      <c r="F160" s="36">
        <v>16</v>
      </c>
      <c r="G160" s="37" t="str">
        <f t="shared" si="14"/>
        <v>19206ENTH8011</v>
      </c>
      <c r="H160" s="51">
        <v>1</v>
      </c>
      <c r="I160" s="36">
        <v>19206</v>
      </c>
      <c r="J160" s="36" t="s">
        <v>209</v>
      </c>
      <c r="K160" s="60">
        <v>16</v>
      </c>
      <c r="L160" s="79" t="s">
        <v>259</v>
      </c>
      <c r="M160" s="69" t="s">
        <v>260</v>
      </c>
      <c r="N160" s="60">
        <v>35</v>
      </c>
      <c r="O160" s="43" t="s">
        <v>44</v>
      </c>
      <c r="P160" s="56" t="s">
        <v>186</v>
      </c>
      <c r="Q160" s="43" t="s">
        <v>44</v>
      </c>
      <c r="R160" s="56" t="s">
        <v>186</v>
      </c>
      <c r="S160" s="43" t="s">
        <v>44</v>
      </c>
      <c r="T160" s="56" t="s">
        <v>186</v>
      </c>
      <c r="U160" s="43" t="s">
        <v>44</v>
      </c>
      <c r="V160" s="56" t="s">
        <v>186</v>
      </c>
      <c r="W160" s="43" t="s">
        <v>42</v>
      </c>
      <c r="X160" s="56" t="s">
        <v>186</v>
      </c>
      <c r="Y160" s="44" t="s">
        <v>202</v>
      </c>
      <c r="Z160" s="44" t="s">
        <v>58</v>
      </c>
      <c r="AA160" s="45"/>
      <c r="AB160" s="46"/>
      <c r="AC160" s="35">
        <v>25</v>
      </c>
      <c r="AD160" s="47"/>
      <c r="AE160" s="54" t="s">
        <v>211</v>
      </c>
      <c r="AF160" s="57"/>
    </row>
    <row r="161" spans="1:32" ht="19.5" customHeight="1">
      <c r="A161" s="50">
        <v>150</v>
      </c>
      <c r="B161" s="50">
        <v>2</v>
      </c>
      <c r="C161" s="34" t="s">
        <v>208</v>
      </c>
      <c r="D161" s="35">
        <v>11</v>
      </c>
      <c r="E161" s="36">
        <v>195</v>
      </c>
      <c r="F161" s="36">
        <v>17</v>
      </c>
      <c r="G161" s="37" t="str">
        <f t="shared" si="14"/>
        <v>19207ENTH8011</v>
      </c>
      <c r="H161" s="51">
        <v>1</v>
      </c>
      <c r="I161" s="36">
        <v>19207</v>
      </c>
      <c r="J161" s="36" t="s">
        <v>209</v>
      </c>
      <c r="K161" s="60">
        <v>16</v>
      </c>
      <c r="L161" s="81" t="s">
        <v>261</v>
      </c>
      <c r="M161" s="69" t="s">
        <v>262</v>
      </c>
      <c r="N161" s="60">
        <v>35</v>
      </c>
      <c r="O161" s="43" t="s">
        <v>44</v>
      </c>
      <c r="P161" s="56" t="s">
        <v>102</v>
      </c>
      <c r="Q161" s="43" t="s">
        <v>44</v>
      </c>
      <c r="R161" s="56" t="s">
        <v>102</v>
      </c>
      <c r="S161" s="43" t="s">
        <v>44</v>
      </c>
      <c r="T161" s="56" t="s">
        <v>102</v>
      </c>
      <c r="U161" s="43" t="s">
        <v>44</v>
      </c>
      <c r="V161" s="56" t="s">
        <v>102</v>
      </c>
      <c r="W161" s="43" t="s">
        <v>42</v>
      </c>
      <c r="X161" s="56" t="s">
        <v>102</v>
      </c>
      <c r="Y161" s="44" t="s">
        <v>202</v>
      </c>
      <c r="Z161" s="44" t="s">
        <v>58</v>
      </c>
      <c r="AA161" s="45"/>
      <c r="AB161" s="46"/>
      <c r="AC161" s="35">
        <v>25</v>
      </c>
      <c r="AD161" s="47"/>
      <c r="AE161" s="54" t="s">
        <v>211</v>
      </c>
      <c r="AF161" s="57"/>
    </row>
    <row r="162" spans="1:32" ht="19.5" customHeight="1">
      <c r="A162" s="50">
        <v>151</v>
      </c>
      <c r="B162" s="50">
        <v>3</v>
      </c>
      <c r="C162" s="34" t="s">
        <v>208</v>
      </c>
      <c r="D162" s="35">
        <v>11</v>
      </c>
      <c r="E162" s="36">
        <v>195</v>
      </c>
      <c r="F162" s="36">
        <v>18</v>
      </c>
      <c r="G162" s="37" t="str">
        <f t="shared" si="14"/>
        <v>19208ENTH8011</v>
      </c>
      <c r="H162" s="51">
        <v>1</v>
      </c>
      <c r="I162" s="36">
        <v>19208</v>
      </c>
      <c r="J162" s="36" t="s">
        <v>209</v>
      </c>
      <c r="K162" s="60">
        <v>16</v>
      </c>
      <c r="L162" s="79" t="s">
        <v>263</v>
      </c>
      <c r="M162" s="69" t="s">
        <v>264</v>
      </c>
      <c r="N162" s="60">
        <v>39</v>
      </c>
      <c r="O162" s="43" t="s">
        <v>44</v>
      </c>
      <c r="P162" s="56" t="s">
        <v>141</v>
      </c>
      <c r="Q162" s="43" t="s">
        <v>44</v>
      </c>
      <c r="R162" s="56" t="s">
        <v>141</v>
      </c>
      <c r="S162" s="43" t="s">
        <v>44</v>
      </c>
      <c r="T162" s="56" t="s">
        <v>141</v>
      </c>
      <c r="U162" s="43" t="s">
        <v>44</v>
      </c>
      <c r="V162" s="56" t="s">
        <v>141</v>
      </c>
      <c r="W162" s="43" t="s">
        <v>42</v>
      </c>
      <c r="X162" s="56" t="s">
        <v>265</v>
      </c>
      <c r="Y162" s="44" t="s">
        <v>202</v>
      </c>
      <c r="Z162" s="44" t="s">
        <v>58</v>
      </c>
      <c r="AA162" s="45"/>
      <c r="AB162" s="46"/>
      <c r="AC162" s="35">
        <v>25</v>
      </c>
      <c r="AD162" s="47"/>
      <c r="AE162" s="54" t="s">
        <v>211</v>
      </c>
      <c r="AF162" s="57"/>
    </row>
    <row r="163" spans="1:32" ht="19.5" customHeight="1">
      <c r="A163" s="50">
        <v>152</v>
      </c>
      <c r="B163" s="50">
        <v>5</v>
      </c>
      <c r="C163" s="34" t="s">
        <v>222</v>
      </c>
      <c r="D163" s="35">
        <v>2</v>
      </c>
      <c r="E163" s="36">
        <f>D163*15</f>
        <v>30</v>
      </c>
      <c r="F163" s="36">
        <v>5</v>
      </c>
      <c r="G163" s="37" t="str">
        <f t="shared" si="14"/>
        <v>1995RLCP0221</v>
      </c>
      <c r="H163" s="38">
        <v>1</v>
      </c>
      <c r="I163" s="36">
        <v>1995</v>
      </c>
      <c r="J163" s="36" t="s">
        <v>223</v>
      </c>
      <c r="K163" s="60">
        <v>16</v>
      </c>
      <c r="L163" s="79" t="s">
        <v>258</v>
      </c>
      <c r="M163" s="60">
        <v>110</v>
      </c>
      <c r="N163" s="60">
        <v>110</v>
      </c>
      <c r="O163" s="43" t="s">
        <v>42</v>
      </c>
      <c r="P163" s="44" t="s">
        <v>141</v>
      </c>
      <c r="Q163" s="43"/>
      <c r="R163" s="44"/>
      <c r="S163" s="43"/>
      <c r="T163" s="44"/>
      <c r="U163" s="43"/>
      <c r="V163" s="44"/>
      <c r="W163" s="43" t="s">
        <v>44</v>
      </c>
      <c r="X163" s="44" t="s">
        <v>141</v>
      </c>
      <c r="Y163" s="44" t="s">
        <v>207</v>
      </c>
      <c r="Z163" s="44" t="s">
        <v>119</v>
      </c>
      <c r="AA163" s="45"/>
      <c r="AB163" s="46"/>
      <c r="AC163" s="35">
        <v>29</v>
      </c>
      <c r="AD163" s="47"/>
      <c r="AE163" s="54" t="s">
        <v>225</v>
      </c>
      <c r="AF163" s="57"/>
    </row>
    <row r="164" spans="1:32" ht="19.5" customHeight="1">
      <c r="A164" s="50">
        <v>153</v>
      </c>
      <c r="B164" s="50"/>
      <c r="C164" s="29" t="s">
        <v>266</v>
      </c>
      <c r="D164" s="58"/>
      <c r="E164" s="36"/>
      <c r="F164" s="36"/>
      <c r="G164" s="79" t="str">
        <f t="shared" si="14"/>
        <v/>
      </c>
      <c r="H164" s="59"/>
      <c r="I164" s="36"/>
      <c r="J164" s="36"/>
      <c r="K164" s="60">
        <v>16</v>
      </c>
      <c r="L164" s="79"/>
      <c r="M164" s="60"/>
      <c r="N164" s="60"/>
      <c r="O164" s="43"/>
      <c r="P164" s="44"/>
      <c r="Q164" s="43"/>
      <c r="R164" s="44"/>
      <c r="S164" s="43"/>
      <c r="T164" s="44"/>
      <c r="U164" s="43"/>
      <c r="V164" s="44"/>
      <c r="W164" s="43"/>
      <c r="X164" s="44"/>
      <c r="Y164" s="44"/>
      <c r="Z164" s="44"/>
      <c r="AA164" s="45"/>
      <c r="AB164" s="46"/>
      <c r="AC164" s="61"/>
      <c r="AD164" s="47"/>
      <c r="AE164" s="54"/>
      <c r="AF164" s="57"/>
    </row>
    <row r="165" spans="1:32" ht="19.5" customHeight="1">
      <c r="A165" s="50">
        <v>154</v>
      </c>
      <c r="B165" s="50">
        <v>3</v>
      </c>
      <c r="C165" s="34" t="s">
        <v>199</v>
      </c>
      <c r="D165" s="35">
        <v>2</v>
      </c>
      <c r="E165" s="36">
        <f>D165*15</f>
        <v>30</v>
      </c>
      <c r="F165" s="36">
        <v>3</v>
      </c>
      <c r="G165" s="37" t="str">
        <f t="shared" si="14"/>
        <v>1998TLAW0111</v>
      </c>
      <c r="H165" s="38">
        <v>1</v>
      </c>
      <c r="I165" s="36">
        <v>1998</v>
      </c>
      <c r="J165" s="36" t="s">
        <v>200</v>
      </c>
      <c r="K165" s="60">
        <v>16</v>
      </c>
      <c r="L165" s="79" t="s">
        <v>267</v>
      </c>
      <c r="M165" s="60">
        <v>115</v>
      </c>
      <c r="N165" s="60">
        <v>115</v>
      </c>
      <c r="O165" s="43"/>
      <c r="P165" s="44"/>
      <c r="Q165" s="43" t="s">
        <v>42</v>
      </c>
      <c r="R165" s="44" t="s">
        <v>239</v>
      </c>
      <c r="S165" s="43"/>
      <c r="T165" s="44"/>
      <c r="U165" s="43"/>
      <c r="V165" s="44"/>
      <c r="W165" s="43" t="s">
        <v>44</v>
      </c>
      <c r="X165" s="44" t="s">
        <v>239</v>
      </c>
      <c r="Y165" s="44" t="s">
        <v>207</v>
      </c>
      <c r="Z165" s="44" t="s">
        <v>119</v>
      </c>
      <c r="AA165" s="45"/>
      <c r="AB165" s="46"/>
      <c r="AC165" s="35">
        <v>35</v>
      </c>
      <c r="AD165" s="47"/>
      <c r="AE165" s="54" t="s">
        <v>204</v>
      </c>
      <c r="AF165" s="57"/>
    </row>
    <row r="166" spans="1:32" ht="19.5" customHeight="1">
      <c r="A166" s="50">
        <v>155</v>
      </c>
      <c r="B166" s="50">
        <v>6</v>
      </c>
      <c r="C166" s="34" t="s">
        <v>205</v>
      </c>
      <c r="D166" s="35">
        <v>2</v>
      </c>
      <c r="E166" s="36">
        <f>D166*15</f>
        <v>30</v>
      </c>
      <c r="F166" s="36">
        <v>6</v>
      </c>
      <c r="G166" s="37" t="str">
        <f t="shared" si="14"/>
        <v>19157FMAT0111</v>
      </c>
      <c r="H166" s="38">
        <v>1</v>
      </c>
      <c r="I166" s="36">
        <v>19157</v>
      </c>
      <c r="J166" s="36" t="s">
        <v>206</v>
      </c>
      <c r="K166" s="60">
        <v>16</v>
      </c>
      <c r="L166" s="79" t="s">
        <v>267</v>
      </c>
      <c r="M166" s="60">
        <v>115</v>
      </c>
      <c r="N166" s="60">
        <v>115</v>
      </c>
      <c r="O166" s="43" t="s">
        <v>42</v>
      </c>
      <c r="P166" s="44" t="s">
        <v>239</v>
      </c>
      <c r="Q166" s="43"/>
      <c r="R166" s="44"/>
      <c r="S166" s="43"/>
      <c r="T166" s="44"/>
      <c r="U166" s="43"/>
      <c r="V166" s="44"/>
      <c r="W166" s="44"/>
      <c r="X166" s="44"/>
      <c r="Y166" s="44" t="s">
        <v>202</v>
      </c>
      <c r="Z166" s="44" t="s">
        <v>224</v>
      </c>
      <c r="AA166" s="45"/>
      <c r="AB166" s="46"/>
      <c r="AC166" s="35">
        <v>33</v>
      </c>
      <c r="AD166" s="47"/>
      <c r="AE166" s="48" t="s">
        <v>47</v>
      </c>
      <c r="AF166" s="57"/>
    </row>
    <row r="167" spans="1:32" ht="19.5" customHeight="1">
      <c r="A167" s="50">
        <v>156</v>
      </c>
      <c r="B167" s="50">
        <v>1</v>
      </c>
      <c r="C167" s="34" t="s">
        <v>208</v>
      </c>
      <c r="D167" s="35">
        <v>11</v>
      </c>
      <c r="E167" s="36">
        <v>195</v>
      </c>
      <c r="F167" s="36">
        <v>19</v>
      </c>
      <c r="G167" s="37" t="str">
        <f t="shared" si="14"/>
        <v>19209ENTH8011</v>
      </c>
      <c r="H167" s="51">
        <v>1</v>
      </c>
      <c r="I167" s="36">
        <v>19209</v>
      </c>
      <c r="J167" s="36" t="s">
        <v>209</v>
      </c>
      <c r="K167" s="60">
        <v>16</v>
      </c>
      <c r="L167" s="79" t="s">
        <v>268</v>
      </c>
      <c r="M167" s="69" t="s">
        <v>269</v>
      </c>
      <c r="N167" s="60">
        <v>37</v>
      </c>
      <c r="O167" s="43" t="s">
        <v>44</v>
      </c>
      <c r="P167" s="56" t="s">
        <v>270</v>
      </c>
      <c r="Q167" s="43" t="s">
        <v>44</v>
      </c>
      <c r="R167" s="56" t="s">
        <v>271</v>
      </c>
      <c r="S167" s="43" t="s">
        <v>44</v>
      </c>
      <c r="T167" s="56" t="s">
        <v>239</v>
      </c>
      <c r="U167" s="43" t="s">
        <v>44</v>
      </c>
      <c r="V167" s="56" t="s">
        <v>239</v>
      </c>
      <c r="W167" s="43" t="s">
        <v>42</v>
      </c>
      <c r="X167" s="56" t="s">
        <v>272</v>
      </c>
      <c r="Y167" s="44" t="s">
        <v>202</v>
      </c>
      <c r="Z167" s="44" t="s">
        <v>58</v>
      </c>
      <c r="AA167" s="45"/>
      <c r="AB167" s="46"/>
      <c r="AC167" s="35">
        <v>25</v>
      </c>
      <c r="AD167" s="47"/>
      <c r="AE167" s="54" t="s">
        <v>211</v>
      </c>
      <c r="AF167" s="57"/>
    </row>
    <row r="168" spans="1:32" ht="19.5" customHeight="1">
      <c r="A168" s="50">
        <v>157</v>
      </c>
      <c r="B168" s="50">
        <v>2</v>
      </c>
      <c r="C168" s="34" t="s">
        <v>208</v>
      </c>
      <c r="D168" s="35">
        <v>11</v>
      </c>
      <c r="E168" s="36">
        <v>195</v>
      </c>
      <c r="F168" s="36">
        <v>20</v>
      </c>
      <c r="G168" s="37" t="str">
        <f t="shared" si="14"/>
        <v>19210ENTH8011</v>
      </c>
      <c r="H168" s="51">
        <v>1</v>
      </c>
      <c r="I168" s="36">
        <v>19210</v>
      </c>
      <c r="J168" s="36" t="s">
        <v>209</v>
      </c>
      <c r="K168" s="60">
        <v>16</v>
      </c>
      <c r="L168" s="79" t="s">
        <v>273</v>
      </c>
      <c r="M168" s="69" t="s">
        <v>274</v>
      </c>
      <c r="N168" s="60">
        <v>37</v>
      </c>
      <c r="O168" s="43" t="s">
        <v>44</v>
      </c>
      <c r="P168" s="56" t="s">
        <v>219</v>
      </c>
      <c r="Q168" s="43" t="s">
        <v>44</v>
      </c>
      <c r="R168" s="56" t="s">
        <v>275</v>
      </c>
      <c r="S168" s="43" t="s">
        <v>44</v>
      </c>
      <c r="T168" s="56" t="s">
        <v>276</v>
      </c>
      <c r="U168" s="43" t="s">
        <v>277</v>
      </c>
      <c r="V168" s="56" t="s">
        <v>278</v>
      </c>
      <c r="W168" s="43" t="s">
        <v>42</v>
      </c>
      <c r="X168" s="56" t="s">
        <v>279</v>
      </c>
      <c r="Y168" s="44" t="s">
        <v>202</v>
      </c>
      <c r="Z168" s="44" t="s">
        <v>58</v>
      </c>
      <c r="AA168" s="45"/>
      <c r="AB168" s="46"/>
      <c r="AC168" s="35">
        <v>25</v>
      </c>
      <c r="AD168" s="47"/>
      <c r="AE168" s="54" t="s">
        <v>211</v>
      </c>
      <c r="AF168" s="57"/>
    </row>
    <row r="169" spans="1:32" ht="19.5" customHeight="1">
      <c r="A169" s="50">
        <v>158</v>
      </c>
      <c r="B169" s="50">
        <v>3</v>
      </c>
      <c r="C169" s="34" t="s">
        <v>208</v>
      </c>
      <c r="D169" s="35">
        <v>11</v>
      </c>
      <c r="E169" s="36">
        <v>195</v>
      </c>
      <c r="F169" s="36">
        <v>21</v>
      </c>
      <c r="G169" s="37" t="str">
        <f t="shared" si="14"/>
        <v>19211ENTH8011</v>
      </c>
      <c r="H169" s="51">
        <v>1</v>
      </c>
      <c r="I169" s="36">
        <v>19211</v>
      </c>
      <c r="J169" s="36" t="s">
        <v>209</v>
      </c>
      <c r="K169" s="60">
        <v>16</v>
      </c>
      <c r="L169" s="79" t="s">
        <v>280</v>
      </c>
      <c r="M169" s="69" t="s">
        <v>281</v>
      </c>
      <c r="N169" s="60">
        <v>39</v>
      </c>
      <c r="O169" s="43" t="s">
        <v>44</v>
      </c>
      <c r="P169" s="56" t="s">
        <v>282</v>
      </c>
      <c r="Q169" s="43" t="s">
        <v>44</v>
      </c>
      <c r="R169" s="56" t="s">
        <v>283</v>
      </c>
      <c r="S169" s="43" t="s">
        <v>44</v>
      </c>
      <c r="T169" s="56" t="s">
        <v>238</v>
      </c>
      <c r="U169" s="43" t="s">
        <v>44</v>
      </c>
      <c r="V169" s="56" t="s">
        <v>238</v>
      </c>
      <c r="W169" s="43" t="s">
        <v>42</v>
      </c>
      <c r="X169" s="56" t="s">
        <v>284</v>
      </c>
      <c r="Y169" s="44" t="s">
        <v>202</v>
      </c>
      <c r="Z169" s="44" t="s">
        <v>58</v>
      </c>
      <c r="AA169" s="45"/>
      <c r="AB169" s="46"/>
      <c r="AC169" s="35">
        <v>25</v>
      </c>
      <c r="AD169" s="47"/>
      <c r="AE169" s="54" t="s">
        <v>211</v>
      </c>
      <c r="AF169" s="57"/>
    </row>
    <row r="170" spans="1:32" ht="19.5" customHeight="1">
      <c r="A170" s="50">
        <v>160</v>
      </c>
      <c r="B170" s="50">
        <v>6</v>
      </c>
      <c r="C170" s="34" t="s">
        <v>222</v>
      </c>
      <c r="D170" s="35">
        <v>2</v>
      </c>
      <c r="E170" s="36">
        <f>D170*15</f>
        <v>30</v>
      </c>
      <c r="F170" s="36">
        <v>6</v>
      </c>
      <c r="G170" s="37" t="str">
        <f t="shared" si="14"/>
        <v>1996RLCP0221</v>
      </c>
      <c r="H170" s="38">
        <v>1</v>
      </c>
      <c r="I170" s="36">
        <v>1996</v>
      </c>
      <c r="J170" s="36" t="s">
        <v>223</v>
      </c>
      <c r="K170" s="60">
        <v>16</v>
      </c>
      <c r="L170" s="79" t="s">
        <v>267</v>
      </c>
      <c r="M170" s="60">
        <v>115</v>
      </c>
      <c r="N170" s="60">
        <v>115</v>
      </c>
      <c r="O170" s="43"/>
      <c r="P170" s="44"/>
      <c r="Q170" s="43" t="s">
        <v>42</v>
      </c>
      <c r="R170" s="44" t="s">
        <v>239</v>
      </c>
      <c r="S170" s="43"/>
      <c r="T170" s="44"/>
      <c r="U170" s="43"/>
      <c r="V170" s="44"/>
      <c r="W170" s="43" t="s">
        <v>44</v>
      </c>
      <c r="X170" s="44" t="s">
        <v>239</v>
      </c>
      <c r="Y170" s="44" t="s">
        <v>202</v>
      </c>
      <c r="Z170" s="44" t="s">
        <v>203</v>
      </c>
      <c r="AA170" s="45"/>
      <c r="AB170" s="46"/>
      <c r="AC170" s="35">
        <v>29</v>
      </c>
      <c r="AD170" s="47"/>
      <c r="AE170" s="54" t="s">
        <v>225</v>
      </c>
      <c r="AF170" s="57"/>
    </row>
    <row r="171" spans="1:32" ht="19.5" customHeight="1">
      <c r="A171" s="50">
        <v>161</v>
      </c>
      <c r="B171" s="50"/>
      <c r="C171" s="29" t="s">
        <v>285</v>
      </c>
      <c r="D171" s="58"/>
      <c r="E171" s="36"/>
      <c r="F171" s="36"/>
      <c r="G171" s="79" t="str">
        <f t="shared" si="14"/>
        <v/>
      </c>
      <c r="H171" s="59"/>
      <c r="I171" s="36"/>
      <c r="J171" s="36"/>
      <c r="K171" s="60">
        <v>16</v>
      </c>
      <c r="L171" s="79"/>
      <c r="M171" s="60"/>
      <c r="N171" s="60"/>
      <c r="O171" s="43"/>
      <c r="P171" s="44"/>
      <c r="Q171" s="43"/>
      <c r="R171" s="44"/>
      <c r="S171" s="43"/>
      <c r="T171" s="44"/>
      <c r="U171" s="43"/>
      <c r="V171" s="44"/>
      <c r="W171" s="43"/>
      <c r="X171" s="44"/>
      <c r="Y171" s="44"/>
      <c r="Z171" s="44"/>
      <c r="AA171" s="45"/>
      <c r="AB171" s="46"/>
      <c r="AC171" s="61"/>
      <c r="AD171" s="47"/>
      <c r="AE171" s="54"/>
      <c r="AF171" s="57"/>
    </row>
    <row r="172" spans="1:32" ht="19.5" customHeight="1">
      <c r="A172" s="50">
        <v>162</v>
      </c>
      <c r="B172" s="50">
        <v>4</v>
      </c>
      <c r="C172" s="34" t="s">
        <v>199</v>
      </c>
      <c r="D172" s="35">
        <v>2</v>
      </c>
      <c r="E172" s="36">
        <f>D172*15</f>
        <v>30</v>
      </c>
      <c r="F172" s="36">
        <v>4</v>
      </c>
      <c r="G172" s="37" t="str">
        <f t="shared" si="14"/>
        <v>1999TLAW0111</v>
      </c>
      <c r="H172" s="38">
        <v>1</v>
      </c>
      <c r="I172" s="36">
        <v>1999</v>
      </c>
      <c r="J172" s="36" t="s">
        <v>200</v>
      </c>
      <c r="K172" s="60">
        <v>16</v>
      </c>
      <c r="L172" s="79" t="s">
        <v>286</v>
      </c>
      <c r="M172" s="60">
        <v>60</v>
      </c>
      <c r="N172" s="60">
        <v>60</v>
      </c>
      <c r="O172" s="43"/>
      <c r="P172" s="44"/>
      <c r="Q172" s="43" t="s">
        <v>44</v>
      </c>
      <c r="R172" s="44" t="s">
        <v>287</v>
      </c>
      <c r="S172" s="43" t="s">
        <v>42</v>
      </c>
      <c r="T172" s="44" t="s">
        <v>102</v>
      </c>
      <c r="U172" s="43"/>
      <c r="V172" s="44"/>
      <c r="W172" s="43"/>
      <c r="X172" s="44"/>
      <c r="Y172" s="44" t="s">
        <v>202</v>
      </c>
      <c r="Z172" s="44" t="s">
        <v>203</v>
      </c>
      <c r="AA172" s="45"/>
      <c r="AB172" s="46"/>
      <c r="AC172" s="35">
        <v>35</v>
      </c>
      <c r="AD172" s="47"/>
      <c r="AE172" s="54" t="s">
        <v>204</v>
      </c>
      <c r="AF172" s="57"/>
    </row>
    <row r="173" spans="1:32" ht="19.5" customHeight="1">
      <c r="A173" s="50">
        <v>163</v>
      </c>
      <c r="B173" s="50">
        <v>7</v>
      </c>
      <c r="C173" s="34" t="s">
        <v>205</v>
      </c>
      <c r="D173" s="35">
        <v>2</v>
      </c>
      <c r="E173" s="36">
        <f>D173*15</f>
        <v>30</v>
      </c>
      <c r="F173" s="36">
        <v>7</v>
      </c>
      <c r="G173" s="37" t="str">
        <f t="shared" si="14"/>
        <v>19158FMAT0111</v>
      </c>
      <c r="H173" s="38">
        <v>1</v>
      </c>
      <c r="I173" s="36">
        <v>19158</v>
      </c>
      <c r="J173" s="36" t="s">
        <v>206</v>
      </c>
      <c r="K173" s="60">
        <v>16</v>
      </c>
      <c r="L173" s="79" t="s">
        <v>286</v>
      </c>
      <c r="M173" s="60">
        <v>60</v>
      </c>
      <c r="N173" s="60">
        <v>60</v>
      </c>
      <c r="O173" s="43"/>
      <c r="P173" s="44"/>
      <c r="Q173" s="43"/>
      <c r="R173" s="44"/>
      <c r="S173" s="43"/>
      <c r="T173" s="44"/>
      <c r="U173" s="43" t="s">
        <v>42</v>
      </c>
      <c r="V173" s="44" t="s">
        <v>102</v>
      </c>
      <c r="W173" s="43"/>
      <c r="X173" s="44"/>
      <c r="Y173" s="44" t="s">
        <v>202</v>
      </c>
      <c r="Z173" s="44" t="s">
        <v>224</v>
      </c>
      <c r="AA173" s="45"/>
      <c r="AB173" s="46"/>
      <c r="AC173" s="35">
        <v>33</v>
      </c>
      <c r="AD173" s="47"/>
      <c r="AE173" s="48" t="s">
        <v>47</v>
      </c>
      <c r="AF173" s="57"/>
    </row>
    <row r="174" spans="1:32" ht="24.75" customHeight="1">
      <c r="A174" s="50">
        <v>166</v>
      </c>
      <c r="B174" s="50">
        <v>1</v>
      </c>
      <c r="C174" s="34" t="s">
        <v>288</v>
      </c>
      <c r="D174" s="35">
        <v>5</v>
      </c>
      <c r="E174" s="36">
        <v>105</v>
      </c>
      <c r="F174" s="36">
        <v>23</v>
      </c>
      <c r="G174" s="37" t="str">
        <f t="shared" si="14"/>
        <v>19214ENTH0821</v>
      </c>
      <c r="H174" s="51">
        <v>1</v>
      </c>
      <c r="I174" s="36">
        <v>19214</v>
      </c>
      <c r="J174" s="36" t="s">
        <v>289</v>
      </c>
      <c r="K174" s="60">
        <v>16</v>
      </c>
      <c r="L174" s="79" t="s">
        <v>290</v>
      </c>
      <c r="M174" s="69" t="s">
        <v>155</v>
      </c>
      <c r="N174" s="60">
        <v>20</v>
      </c>
      <c r="O174" s="43" t="s">
        <v>44</v>
      </c>
      <c r="P174" s="56" t="s">
        <v>291</v>
      </c>
      <c r="Q174" s="43" t="s">
        <v>42</v>
      </c>
      <c r="R174" s="56" t="s">
        <v>291</v>
      </c>
      <c r="S174" s="43" t="s">
        <v>44</v>
      </c>
      <c r="T174" s="56" t="s">
        <v>291</v>
      </c>
      <c r="U174" s="43" t="s">
        <v>44</v>
      </c>
      <c r="V174" s="56" t="s">
        <v>291</v>
      </c>
      <c r="W174" s="43" t="s">
        <v>44</v>
      </c>
      <c r="X174" s="56" t="s">
        <v>291</v>
      </c>
      <c r="Y174" s="44" t="s">
        <v>292</v>
      </c>
      <c r="Z174" s="44" t="s">
        <v>293</v>
      </c>
      <c r="AA174" s="45"/>
      <c r="AB174" s="46"/>
      <c r="AC174" s="35">
        <v>25</v>
      </c>
      <c r="AD174" s="47"/>
      <c r="AE174" s="54" t="s">
        <v>211</v>
      </c>
      <c r="AF174" s="57"/>
    </row>
    <row r="175" spans="1:32" ht="26.25" customHeight="1">
      <c r="A175" s="50">
        <v>167</v>
      </c>
      <c r="B175" s="50">
        <v>2</v>
      </c>
      <c r="C175" s="34" t="s">
        <v>288</v>
      </c>
      <c r="D175" s="35">
        <v>5</v>
      </c>
      <c r="E175" s="36">
        <v>105</v>
      </c>
      <c r="F175" s="36">
        <v>24</v>
      </c>
      <c r="G175" s="37" t="str">
        <f t="shared" si="14"/>
        <v>19215ENTH0821</v>
      </c>
      <c r="H175" s="51">
        <v>1</v>
      </c>
      <c r="I175" s="36">
        <v>19215</v>
      </c>
      <c r="J175" s="36" t="s">
        <v>289</v>
      </c>
      <c r="K175" s="60">
        <v>16</v>
      </c>
      <c r="L175" s="79" t="s">
        <v>294</v>
      </c>
      <c r="M175" s="69" t="s">
        <v>157</v>
      </c>
      <c r="N175" s="60">
        <v>20</v>
      </c>
      <c r="O175" s="43" t="s">
        <v>44</v>
      </c>
      <c r="P175" s="56" t="s">
        <v>295</v>
      </c>
      <c r="Q175" s="43" t="s">
        <v>42</v>
      </c>
      <c r="R175" s="56" t="s">
        <v>295</v>
      </c>
      <c r="S175" s="43" t="s">
        <v>44</v>
      </c>
      <c r="T175" s="56" t="s">
        <v>295</v>
      </c>
      <c r="U175" s="43" t="s">
        <v>44</v>
      </c>
      <c r="V175" s="56" t="s">
        <v>295</v>
      </c>
      <c r="W175" s="43" t="s">
        <v>44</v>
      </c>
      <c r="X175" s="56" t="s">
        <v>295</v>
      </c>
      <c r="Y175" s="44" t="s">
        <v>292</v>
      </c>
      <c r="Z175" s="44" t="s">
        <v>293</v>
      </c>
      <c r="AA175" s="45"/>
      <c r="AB175" s="46"/>
      <c r="AC175" s="35">
        <v>25</v>
      </c>
      <c r="AD175" s="47"/>
      <c r="AE175" s="54" t="s">
        <v>211</v>
      </c>
      <c r="AF175" s="57"/>
    </row>
    <row r="176" spans="1:32" ht="26.25" customHeight="1">
      <c r="A176" s="50">
        <v>168</v>
      </c>
      <c r="B176" s="50">
        <v>3</v>
      </c>
      <c r="C176" s="34" t="s">
        <v>288</v>
      </c>
      <c r="D176" s="35">
        <v>5</v>
      </c>
      <c r="E176" s="36">
        <v>105</v>
      </c>
      <c r="F176" s="36">
        <v>25</v>
      </c>
      <c r="G176" s="37" t="str">
        <f t="shared" si="14"/>
        <v>19216ENTH0821</v>
      </c>
      <c r="H176" s="51">
        <v>1</v>
      </c>
      <c r="I176" s="36">
        <v>19216</v>
      </c>
      <c r="J176" s="36" t="s">
        <v>289</v>
      </c>
      <c r="K176" s="60">
        <v>16</v>
      </c>
      <c r="L176" s="79" t="s">
        <v>296</v>
      </c>
      <c r="M176" s="69" t="s">
        <v>297</v>
      </c>
      <c r="N176" s="60">
        <v>20</v>
      </c>
      <c r="O176" s="43" t="s">
        <v>44</v>
      </c>
      <c r="P176" s="56" t="s">
        <v>298</v>
      </c>
      <c r="Q176" s="43" t="s">
        <v>42</v>
      </c>
      <c r="R176" s="56" t="s">
        <v>298</v>
      </c>
      <c r="S176" s="43" t="s">
        <v>44</v>
      </c>
      <c r="T176" s="56" t="s">
        <v>298</v>
      </c>
      <c r="U176" s="43" t="s">
        <v>44</v>
      </c>
      <c r="V176" s="56" t="s">
        <v>298</v>
      </c>
      <c r="W176" s="43" t="s">
        <v>44</v>
      </c>
      <c r="X176" s="56" t="s">
        <v>298</v>
      </c>
      <c r="Y176" s="44" t="s">
        <v>292</v>
      </c>
      <c r="Z176" s="44" t="s">
        <v>293</v>
      </c>
      <c r="AA176" s="45"/>
      <c r="AB176" s="46"/>
      <c r="AC176" s="35">
        <v>25</v>
      </c>
      <c r="AD176" s="47"/>
      <c r="AE176" s="54" t="s">
        <v>211</v>
      </c>
      <c r="AF176" s="57"/>
    </row>
    <row r="177" spans="1:32" ht="25.5" customHeight="1">
      <c r="A177" s="50">
        <v>169</v>
      </c>
      <c r="B177" s="50">
        <v>1</v>
      </c>
      <c r="C177" s="34" t="s">
        <v>299</v>
      </c>
      <c r="D177" s="35">
        <v>5</v>
      </c>
      <c r="E177" s="36">
        <v>105</v>
      </c>
      <c r="F177" s="36">
        <v>26</v>
      </c>
      <c r="G177" s="37" t="str">
        <f t="shared" si="14"/>
        <v>19217ENPR0821</v>
      </c>
      <c r="H177" s="51">
        <v>1</v>
      </c>
      <c r="I177" s="36">
        <v>19217</v>
      </c>
      <c r="J177" s="36" t="s">
        <v>300</v>
      </c>
      <c r="K177" s="60">
        <v>16</v>
      </c>
      <c r="L177" s="79" t="s">
        <v>290</v>
      </c>
      <c r="M177" s="69" t="s">
        <v>155</v>
      </c>
      <c r="N177" s="60">
        <v>20</v>
      </c>
      <c r="O177" s="43" t="s">
        <v>44</v>
      </c>
      <c r="P177" s="56" t="s">
        <v>291</v>
      </c>
      <c r="Q177" s="43" t="s">
        <v>42</v>
      </c>
      <c r="R177" s="56" t="s">
        <v>291</v>
      </c>
      <c r="S177" s="43" t="s">
        <v>44</v>
      </c>
      <c r="T177" s="56" t="s">
        <v>291</v>
      </c>
      <c r="U177" s="43" t="s">
        <v>44</v>
      </c>
      <c r="V177" s="56" t="s">
        <v>291</v>
      </c>
      <c r="W177" s="43" t="s">
        <v>44</v>
      </c>
      <c r="X177" s="56" t="s">
        <v>291</v>
      </c>
      <c r="Y177" s="44" t="s">
        <v>301</v>
      </c>
      <c r="Z177" s="44" t="s">
        <v>302</v>
      </c>
      <c r="AA177" s="45"/>
      <c r="AB177" s="46"/>
      <c r="AC177" s="35">
        <v>25</v>
      </c>
      <c r="AD177" s="47"/>
      <c r="AE177" s="54" t="s">
        <v>211</v>
      </c>
      <c r="AF177" s="57"/>
    </row>
    <row r="178" spans="1:32" ht="25.5" customHeight="1">
      <c r="A178" s="50">
        <v>170</v>
      </c>
      <c r="B178" s="50">
        <v>2</v>
      </c>
      <c r="C178" s="34" t="s">
        <v>299</v>
      </c>
      <c r="D178" s="35">
        <v>5</v>
      </c>
      <c r="E178" s="36">
        <v>105</v>
      </c>
      <c r="F178" s="36">
        <v>27</v>
      </c>
      <c r="G178" s="37" t="str">
        <f t="shared" si="14"/>
        <v>19218ENPR0821</v>
      </c>
      <c r="H178" s="51">
        <v>1</v>
      </c>
      <c r="I178" s="36">
        <v>19218</v>
      </c>
      <c r="J178" s="36" t="s">
        <v>300</v>
      </c>
      <c r="K178" s="60">
        <v>16</v>
      </c>
      <c r="L178" s="79" t="s">
        <v>294</v>
      </c>
      <c r="M178" s="69" t="s">
        <v>157</v>
      </c>
      <c r="N178" s="60">
        <v>20</v>
      </c>
      <c r="O178" s="43" t="s">
        <v>44</v>
      </c>
      <c r="P178" s="56" t="s">
        <v>295</v>
      </c>
      <c r="Q178" s="43" t="s">
        <v>42</v>
      </c>
      <c r="R178" s="56" t="s">
        <v>295</v>
      </c>
      <c r="S178" s="43" t="s">
        <v>44</v>
      </c>
      <c r="T178" s="56" t="s">
        <v>295</v>
      </c>
      <c r="U178" s="43" t="s">
        <v>44</v>
      </c>
      <c r="V178" s="56" t="s">
        <v>295</v>
      </c>
      <c r="W178" s="43" t="s">
        <v>44</v>
      </c>
      <c r="X178" s="56" t="s">
        <v>295</v>
      </c>
      <c r="Y178" s="44" t="s">
        <v>301</v>
      </c>
      <c r="Z178" s="44" t="s">
        <v>302</v>
      </c>
      <c r="AA178" s="45"/>
      <c r="AB178" s="46"/>
      <c r="AC178" s="35">
        <v>25</v>
      </c>
      <c r="AD178" s="47"/>
      <c r="AE178" s="54" t="s">
        <v>211</v>
      </c>
      <c r="AF178" s="57"/>
    </row>
    <row r="179" spans="1:32" ht="26.25" customHeight="1">
      <c r="A179" s="50">
        <v>171</v>
      </c>
      <c r="B179" s="50">
        <v>3</v>
      </c>
      <c r="C179" s="34" t="s">
        <v>299</v>
      </c>
      <c r="D179" s="35">
        <v>5</v>
      </c>
      <c r="E179" s="36">
        <v>105</v>
      </c>
      <c r="F179" s="36">
        <v>28</v>
      </c>
      <c r="G179" s="37" t="str">
        <f t="shared" si="14"/>
        <v>19219ENPR0821</v>
      </c>
      <c r="H179" s="51">
        <v>1</v>
      </c>
      <c r="I179" s="36">
        <v>19219</v>
      </c>
      <c r="J179" s="36" t="s">
        <v>300</v>
      </c>
      <c r="K179" s="60">
        <v>16</v>
      </c>
      <c r="L179" s="79" t="s">
        <v>296</v>
      </c>
      <c r="M179" s="69" t="s">
        <v>297</v>
      </c>
      <c r="N179" s="60">
        <v>20</v>
      </c>
      <c r="O179" s="43" t="s">
        <v>44</v>
      </c>
      <c r="P179" s="56" t="s">
        <v>298</v>
      </c>
      <c r="Q179" s="43" t="s">
        <v>42</v>
      </c>
      <c r="R179" s="56" t="s">
        <v>298</v>
      </c>
      <c r="S179" s="43" t="s">
        <v>44</v>
      </c>
      <c r="T179" s="56" t="s">
        <v>298</v>
      </c>
      <c r="U179" s="43" t="s">
        <v>44</v>
      </c>
      <c r="V179" s="56" t="s">
        <v>298</v>
      </c>
      <c r="W179" s="43" t="s">
        <v>44</v>
      </c>
      <c r="X179" s="56" t="s">
        <v>298</v>
      </c>
      <c r="Y179" s="44" t="s">
        <v>301</v>
      </c>
      <c r="Z179" s="44" t="s">
        <v>302</v>
      </c>
      <c r="AA179" s="45"/>
      <c r="AB179" s="46"/>
      <c r="AC179" s="35">
        <v>25</v>
      </c>
      <c r="AD179" s="47"/>
      <c r="AE179" s="54" t="s">
        <v>211</v>
      </c>
      <c r="AF179" s="57"/>
    </row>
    <row r="180" spans="1:32" ht="19.5" customHeight="1">
      <c r="A180" s="50">
        <v>169</v>
      </c>
      <c r="B180" s="50">
        <v>7</v>
      </c>
      <c r="C180" s="34" t="s">
        <v>222</v>
      </c>
      <c r="D180" s="35">
        <v>2</v>
      </c>
      <c r="E180" s="36">
        <f>D180*15</f>
        <v>30</v>
      </c>
      <c r="F180" s="36">
        <v>7</v>
      </c>
      <c r="G180" s="37" t="str">
        <f t="shared" si="14"/>
        <v>1997RLCP0221</v>
      </c>
      <c r="H180" s="38">
        <v>1</v>
      </c>
      <c r="I180" s="36">
        <v>1997</v>
      </c>
      <c r="J180" s="36" t="s">
        <v>223</v>
      </c>
      <c r="K180" s="60">
        <v>16</v>
      </c>
      <c r="L180" s="79" t="s">
        <v>286</v>
      </c>
      <c r="M180" s="60">
        <v>60</v>
      </c>
      <c r="N180" s="60">
        <v>60</v>
      </c>
      <c r="O180" s="43"/>
      <c r="P180" s="44"/>
      <c r="Q180" s="43" t="s">
        <v>44</v>
      </c>
      <c r="R180" s="44" t="s">
        <v>287</v>
      </c>
      <c r="S180" s="43" t="s">
        <v>42</v>
      </c>
      <c r="T180" s="44" t="s">
        <v>102</v>
      </c>
      <c r="U180" s="43"/>
      <c r="V180" s="44"/>
      <c r="W180" s="43"/>
      <c r="X180" s="44"/>
      <c r="Y180" s="44" t="s">
        <v>207</v>
      </c>
      <c r="Z180" s="44" t="s">
        <v>119</v>
      </c>
      <c r="AA180" s="45"/>
      <c r="AB180" s="46"/>
      <c r="AC180" s="35">
        <v>29</v>
      </c>
      <c r="AD180" s="47"/>
      <c r="AE180" s="54" t="s">
        <v>225</v>
      </c>
      <c r="AF180" s="57"/>
    </row>
    <row r="181" spans="1:32" ht="19.5" customHeight="1">
      <c r="A181" s="50">
        <v>170</v>
      </c>
      <c r="B181" s="50"/>
      <c r="C181" s="29" t="s">
        <v>303</v>
      </c>
      <c r="D181" s="58"/>
      <c r="E181" s="36"/>
      <c r="F181" s="36"/>
      <c r="G181" s="79" t="str">
        <f t="shared" si="14"/>
        <v/>
      </c>
      <c r="H181" s="59"/>
      <c r="I181" s="36"/>
      <c r="J181" s="36"/>
      <c r="K181" s="60">
        <v>16</v>
      </c>
      <c r="L181" s="79"/>
      <c r="M181" s="60"/>
      <c r="N181" s="60"/>
      <c r="O181" s="43"/>
      <c r="P181" s="44"/>
      <c r="Q181" s="43"/>
      <c r="R181" s="44"/>
      <c r="S181" s="43"/>
      <c r="T181" s="44"/>
      <c r="U181" s="43"/>
      <c r="V181" s="44"/>
      <c r="W181" s="43"/>
      <c r="X181" s="44"/>
      <c r="Y181" s="44"/>
      <c r="Z181" s="44"/>
      <c r="AA181" s="45"/>
      <c r="AB181" s="46"/>
      <c r="AC181" s="61"/>
      <c r="AD181" s="47"/>
      <c r="AE181" s="54"/>
      <c r="AF181" s="57"/>
    </row>
    <row r="182" spans="1:32" ht="19.5" customHeight="1">
      <c r="A182" s="50">
        <v>171</v>
      </c>
      <c r="B182" s="50">
        <v>8</v>
      </c>
      <c r="C182" s="34" t="s">
        <v>205</v>
      </c>
      <c r="D182" s="35">
        <v>2</v>
      </c>
      <c r="E182" s="36">
        <f>D182*15</f>
        <v>30</v>
      </c>
      <c r="F182" s="36">
        <v>8</v>
      </c>
      <c r="G182" s="37" t="str">
        <f t="shared" si="14"/>
        <v>19159FMAT0111</v>
      </c>
      <c r="H182" s="38">
        <v>1</v>
      </c>
      <c r="I182" s="36">
        <v>19159</v>
      </c>
      <c r="J182" s="36" t="s">
        <v>206</v>
      </c>
      <c r="K182" s="60">
        <v>16</v>
      </c>
      <c r="L182" s="79" t="s">
        <v>304</v>
      </c>
      <c r="M182" s="60">
        <v>60</v>
      </c>
      <c r="N182" s="60">
        <v>60</v>
      </c>
      <c r="O182" s="43"/>
      <c r="P182" s="44"/>
      <c r="Q182" s="43"/>
      <c r="R182" s="44"/>
      <c r="S182" s="43"/>
      <c r="T182" s="44"/>
      <c r="U182" s="43" t="s">
        <v>90</v>
      </c>
      <c r="V182" s="44" t="s">
        <v>102</v>
      </c>
      <c r="W182" s="43"/>
      <c r="X182" s="44"/>
      <c r="Y182" s="44" t="s">
        <v>202</v>
      </c>
      <c r="Z182" s="44" t="s">
        <v>224</v>
      </c>
      <c r="AA182" s="45"/>
      <c r="AB182" s="46"/>
      <c r="AC182" s="35">
        <v>33</v>
      </c>
      <c r="AD182" s="47"/>
      <c r="AE182" s="48" t="s">
        <v>47</v>
      </c>
      <c r="AF182" s="57"/>
    </row>
    <row r="183" spans="1:32" ht="19.5" customHeight="1">
      <c r="A183" s="50">
        <v>172</v>
      </c>
      <c r="B183" s="50">
        <v>4</v>
      </c>
      <c r="C183" s="34" t="s">
        <v>228</v>
      </c>
      <c r="D183" s="35">
        <v>3</v>
      </c>
      <c r="E183" s="36">
        <f>D183*15</f>
        <v>45</v>
      </c>
      <c r="F183" s="36">
        <v>4</v>
      </c>
      <c r="G183" s="37" t="str">
        <f t="shared" si="14"/>
        <v>1993INFO0111</v>
      </c>
      <c r="H183" s="38">
        <v>1</v>
      </c>
      <c r="I183" s="36">
        <v>1993</v>
      </c>
      <c r="J183" s="36" t="s">
        <v>229</v>
      </c>
      <c r="K183" s="60">
        <v>16</v>
      </c>
      <c r="L183" s="79" t="s">
        <v>304</v>
      </c>
      <c r="M183" s="60">
        <v>60</v>
      </c>
      <c r="N183" s="60">
        <v>60</v>
      </c>
      <c r="O183" s="43" t="s">
        <v>90</v>
      </c>
      <c r="P183" s="44" t="s">
        <v>102</v>
      </c>
      <c r="Q183" s="43"/>
      <c r="R183" s="44"/>
      <c r="S183" s="43" t="s">
        <v>90</v>
      </c>
      <c r="T183" s="44" t="s">
        <v>43</v>
      </c>
      <c r="U183" s="43"/>
      <c r="V183" s="44"/>
      <c r="W183" s="43"/>
      <c r="X183" s="44"/>
      <c r="Y183" s="44" t="s">
        <v>202</v>
      </c>
      <c r="Z183" s="44" t="s">
        <v>80</v>
      </c>
      <c r="AA183" s="45"/>
      <c r="AB183" s="46"/>
      <c r="AC183" s="35">
        <v>32</v>
      </c>
      <c r="AD183" s="47"/>
      <c r="AE183" s="54" t="s">
        <v>230</v>
      </c>
      <c r="AF183" s="57"/>
    </row>
    <row r="184" spans="1:32" ht="19.5" customHeight="1">
      <c r="A184" s="50">
        <v>173</v>
      </c>
      <c r="B184" s="50">
        <v>1</v>
      </c>
      <c r="C184" s="34" t="s">
        <v>208</v>
      </c>
      <c r="D184" s="35">
        <v>11</v>
      </c>
      <c r="E184" s="36">
        <v>195</v>
      </c>
      <c r="F184" s="36">
        <v>22</v>
      </c>
      <c r="G184" s="37" t="str">
        <f t="shared" si="14"/>
        <v>19212ENTH8011</v>
      </c>
      <c r="H184" s="51">
        <v>1</v>
      </c>
      <c r="I184" s="36">
        <v>19212</v>
      </c>
      <c r="J184" s="36" t="s">
        <v>209</v>
      </c>
      <c r="K184" s="60">
        <v>16</v>
      </c>
      <c r="L184" s="79" t="s">
        <v>305</v>
      </c>
      <c r="M184" s="69" t="s">
        <v>250</v>
      </c>
      <c r="N184" s="60">
        <v>30</v>
      </c>
      <c r="O184" s="43" t="s">
        <v>101</v>
      </c>
      <c r="P184" s="44" t="s">
        <v>291</v>
      </c>
      <c r="Q184" s="43" t="s">
        <v>90</v>
      </c>
      <c r="R184" s="44" t="s">
        <v>291</v>
      </c>
      <c r="S184" s="43" t="s">
        <v>101</v>
      </c>
      <c r="T184" s="44" t="s">
        <v>291</v>
      </c>
      <c r="U184" s="43" t="s">
        <v>101</v>
      </c>
      <c r="V184" s="44" t="s">
        <v>291</v>
      </c>
      <c r="W184" s="43" t="s">
        <v>101</v>
      </c>
      <c r="X184" s="44" t="s">
        <v>291</v>
      </c>
      <c r="Y184" s="44" t="s">
        <v>202</v>
      </c>
      <c r="Z184" s="44" t="s">
        <v>58</v>
      </c>
      <c r="AA184" s="45"/>
      <c r="AB184" s="46"/>
      <c r="AC184" s="35">
        <v>25</v>
      </c>
      <c r="AD184" s="47"/>
      <c r="AE184" s="54" t="s">
        <v>211</v>
      </c>
      <c r="AF184" s="57"/>
    </row>
    <row r="185" spans="1:32" ht="19.5" customHeight="1">
      <c r="A185" s="50">
        <v>176</v>
      </c>
      <c r="B185" s="50">
        <v>8</v>
      </c>
      <c r="C185" s="34" t="s">
        <v>222</v>
      </c>
      <c r="D185" s="35">
        <v>2</v>
      </c>
      <c r="E185" s="36">
        <f>D185*15</f>
        <v>30</v>
      </c>
      <c r="F185" s="36">
        <v>8</v>
      </c>
      <c r="G185" s="37" t="str">
        <f t="shared" si="14"/>
        <v>1998RLCP0221</v>
      </c>
      <c r="H185" s="38">
        <v>1</v>
      </c>
      <c r="I185" s="36">
        <v>1998</v>
      </c>
      <c r="J185" s="36" t="s">
        <v>223</v>
      </c>
      <c r="K185" s="60">
        <v>16</v>
      </c>
      <c r="L185" s="79" t="s">
        <v>304</v>
      </c>
      <c r="M185" s="60">
        <v>60</v>
      </c>
      <c r="N185" s="60">
        <v>60</v>
      </c>
      <c r="O185" s="43"/>
      <c r="P185" s="44"/>
      <c r="Q185" s="43"/>
      <c r="R185" s="44"/>
      <c r="S185" s="43"/>
      <c r="T185" s="44"/>
      <c r="U185" s="44"/>
      <c r="V185" s="44"/>
      <c r="W185" s="43" t="s">
        <v>90</v>
      </c>
      <c r="X185" s="44" t="s">
        <v>115</v>
      </c>
      <c r="Y185" s="44" t="s">
        <v>202</v>
      </c>
      <c r="Z185" s="44" t="s">
        <v>224</v>
      </c>
      <c r="AA185" s="45"/>
      <c r="AB185" s="46"/>
      <c r="AC185" s="35">
        <v>29</v>
      </c>
      <c r="AD185" s="47"/>
      <c r="AE185" s="54" t="s">
        <v>225</v>
      </c>
      <c r="AF185" s="57"/>
    </row>
    <row r="186" spans="1:32" ht="19.5" customHeight="1">
      <c r="A186" s="50">
        <v>164</v>
      </c>
      <c r="B186" s="50">
        <v>1</v>
      </c>
      <c r="C186" s="34" t="s">
        <v>306</v>
      </c>
      <c r="D186" s="35">
        <v>11</v>
      </c>
      <c r="E186" s="36">
        <v>195</v>
      </c>
      <c r="F186" s="36">
        <v>1</v>
      </c>
      <c r="G186" s="37" t="str">
        <f>I186&amp;J186</f>
        <v>19119FREN8011</v>
      </c>
      <c r="H186" s="51">
        <v>1</v>
      </c>
      <c r="I186" s="36">
        <v>19119</v>
      </c>
      <c r="J186" s="36" t="s">
        <v>307</v>
      </c>
      <c r="K186" s="60">
        <v>16</v>
      </c>
      <c r="L186" s="79" t="s">
        <v>308</v>
      </c>
      <c r="M186" s="69" t="s">
        <v>309</v>
      </c>
      <c r="N186" s="60">
        <v>15</v>
      </c>
      <c r="O186" s="43" t="s">
        <v>44</v>
      </c>
      <c r="P186" s="56" t="s">
        <v>92</v>
      </c>
      <c r="Q186" s="43" t="s">
        <v>42</v>
      </c>
      <c r="R186" s="56" t="s">
        <v>92</v>
      </c>
      <c r="S186" s="43" t="s">
        <v>44</v>
      </c>
      <c r="T186" s="56" t="s">
        <v>92</v>
      </c>
      <c r="U186" s="43" t="s">
        <v>44</v>
      </c>
      <c r="V186" s="56" t="s">
        <v>92</v>
      </c>
      <c r="W186" s="43" t="s">
        <v>44</v>
      </c>
      <c r="X186" s="56" t="s">
        <v>92</v>
      </c>
      <c r="Y186" s="44" t="s">
        <v>202</v>
      </c>
      <c r="Z186" s="44" t="s">
        <v>58</v>
      </c>
      <c r="AA186" s="45"/>
      <c r="AB186" s="46"/>
      <c r="AC186" s="35">
        <v>37</v>
      </c>
      <c r="AD186" s="47"/>
      <c r="AE186" s="54" t="s">
        <v>55</v>
      </c>
      <c r="AF186" s="57"/>
    </row>
    <row r="187" spans="1:32" ht="19.5" customHeight="1">
      <c r="A187" s="50">
        <v>165</v>
      </c>
      <c r="B187" s="50">
        <v>2</v>
      </c>
      <c r="C187" s="34" t="s">
        <v>306</v>
      </c>
      <c r="D187" s="35">
        <v>11</v>
      </c>
      <c r="E187" s="36">
        <v>195</v>
      </c>
      <c r="F187" s="36">
        <v>2</v>
      </c>
      <c r="G187" s="37" t="str">
        <f>I187&amp;J187</f>
        <v>19120FREN8011</v>
      </c>
      <c r="H187" s="51">
        <v>1</v>
      </c>
      <c r="I187" s="36">
        <v>19120</v>
      </c>
      <c r="J187" s="36" t="s">
        <v>307</v>
      </c>
      <c r="K187" s="60">
        <v>16</v>
      </c>
      <c r="L187" s="79" t="s">
        <v>310</v>
      </c>
      <c r="M187" s="69" t="s">
        <v>311</v>
      </c>
      <c r="N187" s="60">
        <v>15</v>
      </c>
      <c r="O187" s="43" t="s">
        <v>44</v>
      </c>
      <c r="P187" s="56" t="s">
        <v>96</v>
      </c>
      <c r="Q187" s="43" t="s">
        <v>42</v>
      </c>
      <c r="R187" s="56" t="s">
        <v>96</v>
      </c>
      <c r="S187" s="43" t="s">
        <v>44</v>
      </c>
      <c r="T187" s="56" t="s">
        <v>96</v>
      </c>
      <c r="U187" s="43" t="s">
        <v>44</v>
      </c>
      <c r="V187" s="56" t="s">
        <v>96</v>
      </c>
      <c r="W187" s="43" t="s">
        <v>44</v>
      </c>
      <c r="X187" s="56" t="s">
        <v>96</v>
      </c>
      <c r="Y187" s="44" t="s">
        <v>202</v>
      </c>
      <c r="Z187" s="44" t="s">
        <v>58</v>
      </c>
      <c r="AA187" s="45"/>
      <c r="AB187" s="46"/>
      <c r="AC187" s="35">
        <v>37</v>
      </c>
      <c r="AD187" s="47"/>
      <c r="AE187" s="54" t="s">
        <v>55</v>
      </c>
      <c r="AF187" s="57"/>
    </row>
    <row r="188" spans="1:32" ht="29.25" hidden="1" customHeight="1">
      <c r="A188" s="50"/>
      <c r="B188" s="82"/>
      <c r="C188" s="83" t="s">
        <v>312</v>
      </c>
      <c r="D188" s="84"/>
      <c r="E188" s="85"/>
      <c r="F188" s="85"/>
      <c r="G188" s="86"/>
      <c r="H188" s="82"/>
      <c r="I188" s="82"/>
      <c r="J188" s="86"/>
      <c r="K188" s="62"/>
      <c r="L188" s="87"/>
      <c r="M188" s="50"/>
      <c r="N188" s="50"/>
      <c r="O188" s="88"/>
      <c r="P188" s="88"/>
      <c r="Q188" s="88"/>
      <c r="R188" s="89"/>
      <c r="S188" s="89"/>
      <c r="T188" s="89"/>
      <c r="U188" s="89"/>
      <c r="V188" s="89"/>
      <c r="W188" s="89"/>
      <c r="X188" s="89"/>
      <c r="Y188" s="44"/>
      <c r="Z188" s="90"/>
      <c r="AA188" s="45"/>
      <c r="AB188" s="91"/>
      <c r="AC188" s="92"/>
      <c r="AD188" s="93"/>
      <c r="AE188" s="94"/>
      <c r="AF188" s="95"/>
    </row>
    <row r="189" spans="1:32" ht="9" customHeight="1">
      <c r="B189" s="96"/>
      <c r="M189" s="100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101"/>
    </row>
    <row r="190" spans="1:32" ht="25.5" customHeight="1">
      <c r="B190" s="96"/>
      <c r="C190" s="143"/>
      <c r="D190" s="143"/>
      <c r="E190" s="143"/>
      <c r="F190" s="143"/>
      <c r="G190" s="143"/>
      <c r="H190" s="143"/>
      <c r="I190" s="143"/>
      <c r="J190" s="143"/>
      <c r="K190" s="103"/>
      <c r="L190" s="104"/>
      <c r="M190" s="103"/>
      <c r="N190" s="103"/>
      <c r="O190" s="103"/>
      <c r="P190" s="103"/>
      <c r="Q190" s="103"/>
      <c r="R190" s="103"/>
      <c r="S190" s="103"/>
      <c r="T190" s="103"/>
      <c r="U190" s="105"/>
      <c r="V190" s="106"/>
      <c r="W190" s="105"/>
      <c r="X190" s="106"/>
      <c r="Y190" s="107"/>
      <c r="Z190" s="108"/>
      <c r="AA190" s="109"/>
      <c r="AB190" s="109"/>
      <c r="AC190" s="110"/>
    </row>
    <row r="191" spans="1:32" ht="137.25" customHeight="1">
      <c r="B191" s="96"/>
      <c r="C191" s="144" t="s">
        <v>313</v>
      </c>
      <c r="D191" s="144"/>
      <c r="E191" s="144"/>
      <c r="F191" s="144"/>
      <c r="G191" s="144"/>
      <c r="H191" s="111"/>
      <c r="I191" s="111"/>
      <c r="J191" s="111"/>
      <c r="K191" s="144" t="s">
        <v>314</v>
      </c>
      <c r="L191" s="145"/>
      <c r="M191" s="144"/>
      <c r="N191" s="144"/>
      <c r="O191" s="144"/>
      <c r="P191" s="144"/>
      <c r="Q191" s="144"/>
      <c r="R191" s="144"/>
      <c r="S191" s="144"/>
      <c r="T191" s="144"/>
      <c r="U191" s="146" t="s">
        <v>315</v>
      </c>
      <c r="V191" s="146"/>
      <c r="W191" s="146"/>
      <c r="X191" s="146"/>
      <c r="Y191" s="146"/>
      <c r="Z191" s="146"/>
      <c r="AA191" s="112"/>
      <c r="AB191" s="112"/>
      <c r="AC191" s="113"/>
    </row>
    <row r="192" spans="1:32" ht="49.5" customHeight="1">
      <c r="C192" s="114"/>
      <c r="D192" s="114"/>
      <c r="E192" s="115"/>
      <c r="F192" s="115"/>
      <c r="G192" s="114"/>
      <c r="H192" s="114"/>
      <c r="I192" s="114"/>
      <c r="J192" s="114"/>
      <c r="K192" s="114"/>
      <c r="L192" s="116"/>
      <c r="M192" s="114"/>
      <c r="N192" s="114"/>
      <c r="O192" s="114"/>
      <c r="P192" s="114"/>
      <c r="Q192" s="114"/>
      <c r="R192" s="114"/>
      <c r="S192" s="114"/>
    </row>
  </sheetData>
  <autoFilter ref="A9:AF188">
    <filterColumn colId="10">
      <filters>
        <filter val="16"/>
      </filters>
    </filterColumn>
  </autoFilter>
  <mergeCells count="34">
    <mergeCell ref="H7:H8"/>
    <mergeCell ref="C190:J190"/>
    <mergeCell ref="C191:G191"/>
    <mergeCell ref="K191:T191"/>
    <mergeCell ref="U191:Z191"/>
    <mergeCell ref="F7:F8"/>
    <mergeCell ref="I7:I8"/>
    <mergeCell ref="J7:J8"/>
    <mergeCell ref="K7:K8"/>
    <mergeCell ref="AC7:AC8"/>
    <mergeCell ref="AD7:AD8"/>
    <mergeCell ref="N7:N8"/>
    <mergeCell ref="O7:P7"/>
    <mergeCell ref="Q7:R7"/>
    <mergeCell ref="S7:T7"/>
    <mergeCell ref="U7:V7"/>
    <mergeCell ref="W7:X7"/>
    <mergeCell ref="Y7:Z7"/>
    <mergeCell ref="AA7:AA8"/>
    <mergeCell ref="C1:G1"/>
    <mergeCell ref="N1:Z1"/>
    <mergeCell ref="C2:G2"/>
    <mergeCell ref="N2:Z2"/>
    <mergeCell ref="AB7:AB8"/>
    <mergeCell ref="L3:Z3"/>
    <mergeCell ref="L7:L8"/>
    <mergeCell ref="A4:Z4"/>
    <mergeCell ref="A5:Z5"/>
    <mergeCell ref="A7:A8"/>
    <mergeCell ref="B7:B8"/>
    <mergeCell ref="C7:C8"/>
    <mergeCell ref="D7:D8"/>
    <mergeCell ref="E7:E8"/>
    <mergeCell ref="G7:G8"/>
  </mergeCells>
  <conditionalFormatting sqref="G193:G65535 G191 G6 G1:G3 G10:G133 G135:G141 G143:G148 G150:G156 G158:G163 G165:G170 G172:G180 G182:G189">
    <cfRule type="duplicateValues" dxfId="69" priority="121" stopIfTrue="1"/>
    <cfRule type="dataBar" priority="122">
      <dataBar>
        <cfvo type="min"/>
        <cfvo type="max"/>
        <color theme="0"/>
      </dataBar>
    </cfRule>
    <cfRule type="colorScale" priority="123">
      <colorScale>
        <cfvo type="min"/>
        <cfvo type="max"/>
        <color theme="0"/>
        <color rgb="FFFFEF9C"/>
      </colorScale>
    </cfRule>
    <cfRule type="duplicateValues" dxfId="68" priority="124" stopIfTrue="1"/>
  </conditionalFormatting>
  <conditionalFormatting sqref="J193:J65535 J10 J188:J189 J1:J3 J6">
    <cfRule type="duplicateValues" dxfId="67" priority="120" stopIfTrue="1"/>
  </conditionalFormatting>
  <conditionalFormatting sqref="G193:G65535 G191 G6 G1:G3 G10:G133 G135:G141 G143:G148 G150:G156 G158:G163 G165:G170 G172:G180 G182:G189">
    <cfRule type="duplicateValues" dxfId="66" priority="119" stopIfTrue="1"/>
  </conditionalFormatting>
  <conditionalFormatting sqref="D188:F188">
    <cfRule type="duplicateValues" dxfId="65" priority="118" stopIfTrue="1"/>
  </conditionalFormatting>
  <conditionalFormatting sqref="G188">
    <cfRule type="duplicateValues" dxfId="64" priority="117" stopIfTrue="1"/>
  </conditionalFormatting>
  <conditionalFormatting sqref="J188">
    <cfRule type="duplicateValues" dxfId="63" priority="116" stopIfTrue="1"/>
  </conditionalFormatting>
  <conditionalFormatting sqref="J188">
    <cfRule type="duplicateValues" dxfId="62" priority="115" stopIfTrue="1"/>
  </conditionalFormatting>
  <conditionalFormatting sqref="J188">
    <cfRule type="duplicateValues" dxfId="61" priority="114" stopIfTrue="1"/>
  </conditionalFormatting>
  <conditionalFormatting sqref="G188">
    <cfRule type="duplicateValues" dxfId="60" priority="113" stopIfTrue="1"/>
  </conditionalFormatting>
  <conditionalFormatting sqref="J188 J10">
    <cfRule type="duplicateValues" dxfId="59" priority="112" stopIfTrue="1"/>
  </conditionalFormatting>
  <conditionalFormatting sqref="J7:J9">
    <cfRule type="duplicateValues" dxfId="58" priority="108" stopIfTrue="1"/>
    <cfRule type="dataBar" priority="109">
      <dataBar>
        <cfvo type="min"/>
        <cfvo type="max"/>
        <color theme="0"/>
      </dataBar>
    </cfRule>
    <cfRule type="colorScale" priority="110">
      <colorScale>
        <cfvo type="min"/>
        <cfvo type="max"/>
        <color theme="0"/>
        <color rgb="FFFFEF9C"/>
      </colorScale>
    </cfRule>
    <cfRule type="duplicateValues" dxfId="57" priority="111" stopIfTrue="1"/>
  </conditionalFormatting>
  <conditionalFormatting sqref="J7:J9">
    <cfRule type="duplicateValues" dxfId="56" priority="107" stopIfTrue="1"/>
  </conditionalFormatting>
  <conditionalFormatting sqref="J7:J9">
    <cfRule type="duplicateValues" dxfId="55" priority="106" stopIfTrue="1"/>
  </conditionalFormatting>
  <conditionalFormatting sqref="J23">
    <cfRule type="duplicateValues" dxfId="54" priority="102" stopIfTrue="1"/>
    <cfRule type="dataBar" priority="103">
      <dataBar>
        <cfvo type="min"/>
        <cfvo type="max"/>
        <color theme="0"/>
      </dataBar>
    </cfRule>
    <cfRule type="colorScale" priority="104">
      <colorScale>
        <cfvo type="min"/>
        <cfvo type="max"/>
        <color theme="0"/>
        <color rgb="FFFFEF9C"/>
      </colorScale>
    </cfRule>
    <cfRule type="duplicateValues" dxfId="53" priority="105" stopIfTrue="1"/>
  </conditionalFormatting>
  <conditionalFormatting sqref="J23">
    <cfRule type="duplicateValues" dxfId="52" priority="101" stopIfTrue="1"/>
  </conditionalFormatting>
  <conditionalFormatting sqref="J23">
    <cfRule type="duplicateValues" dxfId="51" priority="100" stopIfTrue="1"/>
  </conditionalFormatting>
  <conditionalFormatting sqref="J12">
    <cfRule type="duplicateValues" dxfId="50" priority="96" stopIfTrue="1"/>
    <cfRule type="dataBar" priority="97">
      <dataBar>
        <cfvo type="min"/>
        <cfvo type="max"/>
        <color theme="0"/>
      </dataBar>
    </cfRule>
    <cfRule type="colorScale" priority="98">
      <colorScale>
        <cfvo type="min"/>
        <cfvo type="max"/>
        <color theme="0"/>
        <color rgb="FFFFEF9C"/>
      </colorScale>
    </cfRule>
    <cfRule type="duplicateValues" dxfId="49" priority="99" stopIfTrue="1"/>
  </conditionalFormatting>
  <conditionalFormatting sqref="J12">
    <cfRule type="duplicateValues" dxfId="48" priority="95" stopIfTrue="1"/>
  </conditionalFormatting>
  <conditionalFormatting sqref="J12">
    <cfRule type="duplicateValues" dxfId="47" priority="94" stopIfTrue="1"/>
  </conditionalFormatting>
  <conditionalFormatting sqref="J22">
    <cfRule type="duplicateValues" dxfId="46" priority="90" stopIfTrue="1"/>
    <cfRule type="dataBar" priority="91">
      <dataBar>
        <cfvo type="min"/>
        <cfvo type="max"/>
        <color theme="0"/>
      </dataBar>
    </cfRule>
    <cfRule type="colorScale" priority="92">
      <colorScale>
        <cfvo type="min"/>
        <cfvo type="max"/>
        <color theme="0"/>
        <color rgb="FFFFEF9C"/>
      </colorScale>
    </cfRule>
    <cfRule type="duplicateValues" dxfId="45" priority="93" stopIfTrue="1"/>
  </conditionalFormatting>
  <conditionalFormatting sqref="J22">
    <cfRule type="duplicateValues" dxfId="44" priority="89" stopIfTrue="1"/>
  </conditionalFormatting>
  <conditionalFormatting sqref="J22">
    <cfRule type="duplicateValues" dxfId="43" priority="88" stopIfTrue="1"/>
  </conditionalFormatting>
  <conditionalFormatting sqref="J21">
    <cfRule type="duplicateValues" dxfId="42" priority="84" stopIfTrue="1"/>
    <cfRule type="dataBar" priority="85">
      <dataBar>
        <cfvo type="min"/>
        <cfvo type="max"/>
        <color theme="0"/>
      </dataBar>
    </cfRule>
    <cfRule type="colorScale" priority="86">
      <colorScale>
        <cfvo type="min"/>
        <cfvo type="max"/>
        <color theme="0"/>
        <color rgb="FFFFEF9C"/>
      </colorScale>
    </cfRule>
    <cfRule type="duplicateValues" dxfId="41" priority="87" stopIfTrue="1"/>
  </conditionalFormatting>
  <conditionalFormatting sqref="J21">
    <cfRule type="duplicateValues" dxfId="40" priority="83" stopIfTrue="1"/>
  </conditionalFormatting>
  <conditionalFormatting sqref="J21">
    <cfRule type="duplicateValues" dxfId="39" priority="82" stopIfTrue="1"/>
  </conditionalFormatting>
  <conditionalFormatting sqref="J14">
    <cfRule type="duplicateValues" dxfId="38" priority="78" stopIfTrue="1"/>
    <cfRule type="dataBar" priority="79">
      <dataBar>
        <cfvo type="min"/>
        <cfvo type="max"/>
        <color theme="0"/>
      </dataBar>
    </cfRule>
    <cfRule type="colorScale" priority="80">
      <colorScale>
        <cfvo type="min"/>
        <cfvo type="max"/>
        <color theme="0"/>
        <color rgb="FFFFEF9C"/>
      </colorScale>
    </cfRule>
    <cfRule type="duplicateValues" dxfId="37" priority="81" stopIfTrue="1"/>
  </conditionalFormatting>
  <conditionalFormatting sqref="J14">
    <cfRule type="duplicateValues" dxfId="36" priority="77" stopIfTrue="1"/>
  </conditionalFormatting>
  <conditionalFormatting sqref="J14">
    <cfRule type="duplicateValues" dxfId="35" priority="76" stopIfTrue="1"/>
  </conditionalFormatting>
  <conditionalFormatting sqref="J16">
    <cfRule type="duplicateValues" dxfId="34" priority="72" stopIfTrue="1"/>
    <cfRule type="dataBar" priority="73">
      <dataBar>
        <cfvo type="min"/>
        <cfvo type="max"/>
        <color theme="0"/>
      </dataBar>
    </cfRule>
    <cfRule type="colorScale" priority="74">
      <colorScale>
        <cfvo type="min"/>
        <cfvo type="max"/>
        <color theme="0"/>
        <color rgb="FFFFEF9C"/>
      </colorScale>
    </cfRule>
    <cfRule type="duplicateValues" dxfId="33" priority="75" stopIfTrue="1"/>
  </conditionalFormatting>
  <conditionalFormatting sqref="J16">
    <cfRule type="duplicateValues" dxfId="32" priority="71" stopIfTrue="1"/>
  </conditionalFormatting>
  <conditionalFormatting sqref="J16">
    <cfRule type="duplicateValues" dxfId="31" priority="70" stopIfTrue="1"/>
  </conditionalFormatting>
  <conditionalFormatting sqref="J13">
    <cfRule type="duplicateValues" dxfId="30" priority="66" stopIfTrue="1"/>
    <cfRule type="dataBar" priority="67">
      <dataBar>
        <cfvo type="min"/>
        <cfvo type="max"/>
        <color theme="0"/>
      </dataBar>
    </cfRule>
    <cfRule type="colorScale" priority="68">
      <colorScale>
        <cfvo type="min"/>
        <cfvo type="max"/>
        <color theme="0"/>
        <color rgb="FFFFEF9C"/>
      </colorScale>
    </cfRule>
    <cfRule type="duplicateValues" dxfId="29" priority="69" stopIfTrue="1"/>
  </conditionalFormatting>
  <conditionalFormatting sqref="J13">
    <cfRule type="duplicateValues" dxfId="28" priority="65" stopIfTrue="1"/>
  </conditionalFormatting>
  <conditionalFormatting sqref="J13">
    <cfRule type="duplicateValues" dxfId="27" priority="64" stopIfTrue="1"/>
  </conditionalFormatting>
  <conditionalFormatting sqref="J15">
    <cfRule type="duplicateValues" dxfId="26" priority="60" stopIfTrue="1"/>
    <cfRule type="dataBar" priority="61">
      <dataBar>
        <cfvo type="min"/>
        <cfvo type="max"/>
        <color theme="0"/>
      </dataBar>
    </cfRule>
    <cfRule type="colorScale" priority="62">
      <colorScale>
        <cfvo type="min"/>
        <cfvo type="max"/>
        <color theme="0"/>
        <color rgb="FFFFEF9C"/>
      </colorScale>
    </cfRule>
    <cfRule type="duplicateValues" dxfId="25" priority="63" stopIfTrue="1"/>
  </conditionalFormatting>
  <conditionalFormatting sqref="J15">
    <cfRule type="duplicateValues" dxfId="24" priority="59" stopIfTrue="1"/>
  </conditionalFormatting>
  <conditionalFormatting sqref="J15">
    <cfRule type="duplicateValues" dxfId="23" priority="58" stopIfTrue="1"/>
  </conditionalFormatting>
  <conditionalFormatting sqref="J17">
    <cfRule type="duplicateValues" dxfId="22" priority="54" stopIfTrue="1"/>
    <cfRule type="dataBar" priority="55">
      <dataBar>
        <cfvo type="min"/>
        <cfvo type="max"/>
        <color theme="0"/>
      </dataBar>
    </cfRule>
    <cfRule type="colorScale" priority="56">
      <colorScale>
        <cfvo type="min"/>
        <cfvo type="max"/>
        <color theme="0"/>
        <color rgb="FFFFEF9C"/>
      </colorScale>
    </cfRule>
    <cfRule type="duplicateValues" dxfId="21" priority="57" stopIfTrue="1"/>
  </conditionalFormatting>
  <conditionalFormatting sqref="J17">
    <cfRule type="duplicateValues" dxfId="20" priority="53" stopIfTrue="1"/>
  </conditionalFormatting>
  <conditionalFormatting sqref="J17">
    <cfRule type="duplicateValues" dxfId="19" priority="52" stopIfTrue="1"/>
  </conditionalFormatting>
  <conditionalFormatting sqref="J20">
    <cfRule type="duplicateValues" dxfId="18" priority="48" stopIfTrue="1"/>
    <cfRule type="dataBar" priority="49">
      <dataBar>
        <cfvo type="min"/>
        <cfvo type="max"/>
        <color theme="0"/>
      </dataBar>
    </cfRule>
    <cfRule type="colorScale" priority="50">
      <colorScale>
        <cfvo type="min"/>
        <cfvo type="max"/>
        <color theme="0"/>
        <color rgb="FFFFEF9C"/>
      </colorScale>
    </cfRule>
    <cfRule type="duplicateValues" dxfId="17" priority="51" stopIfTrue="1"/>
  </conditionalFormatting>
  <conditionalFormatting sqref="J20">
    <cfRule type="duplicateValues" dxfId="16" priority="47" stopIfTrue="1"/>
  </conditionalFormatting>
  <conditionalFormatting sqref="J20">
    <cfRule type="duplicateValues" dxfId="15" priority="46" stopIfTrue="1"/>
  </conditionalFormatting>
  <conditionalFormatting sqref="J27">
    <cfRule type="duplicateValues" dxfId="14" priority="42" stopIfTrue="1"/>
    <cfRule type="dataBar" priority="43">
      <dataBar>
        <cfvo type="min"/>
        <cfvo type="max"/>
        <color theme="0"/>
      </dataBar>
    </cfRule>
    <cfRule type="colorScale" priority="44">
      <colorScale>
        <cfvo type="min"/>
        <cfvo type="max"/>
        <color theme="0"/>
        <color rgb="FFFFEF9C"/>
      </colorScale>
    </cfRule>
    <cfRule type="duplicateValues" dxfId="13" priority="45" stopIfTrue="1"/>
  </conditionalFormatting>
  <conditionalFormatting sqref="J27">
    <cfRule type="duplicateValues" dxfId="12" priority="41" stopIfTrue="1"/>
  </conditionalFormatting>
  <conditionalFormatting sqref="J27">
    <cfRule type="duplicateValues" dxfId="11" priority="40" stopIfTrue="1"/>
  </conditionalFormatting>
  <conditionalFormatting sqref="J18:J19 J24:J26 J11 J28:J33 J121:J128">
    <cfRule type="duplicateValues" dxfId="10" priority="36" stopIfTrue="1"/>
    <cfRule type="dataBar" priority="37">
      <dataBar>
        <cfvo type="min"/>
        <cfvo type="max"/>
        <color theme="0"/>
      </dataBar>
    </cfRule>
    <cfRule type="colorScale" priority="38">
      <colorScale>
        <cfvo type="min"/>
        <cfvo type="max"/>
        <color theme="0"/>
        <color rgb="FFFFEF9C"/>
      </colorScale>
    </cfRule>
    <cfRule type="duplicateValues" dxfId="9" priority="39" stopIfTrue="1"/>
  </conditionalFormatting>
  <conditionalFormatting sqref="J18:J19 J24:J26 J11 J28:J33 J121:J128">
    <cfRule type="duplicateValues" dxfId="8" priority="35" stopIfTrue="1"/>
  </conditionalFormatting>
  <conditionalFormatting sqref="J18:J19 J11 J24:J26 J28:J33 J121:J128">
    <cfRule type="duplicateValues" dxfId="7" priority="31" stopIfTrue="1"/>
    <cfRule type="dataBar" priority="32">
      <dataBar>
        <cfvo type="min"/>
        <cfvo type="max"/>
        <color theme="0"/>
      </dataBar>
    </cfRule>
    <cfRule type="colorScale" priority="33">
      <colorScale>
        <cfvo type="min"/>
        <cfvo type="max"/>
        <color theme="0"/>
        <color rgb="FFFFEF9C"/>
      </colorScale>
    </cfRule>
    <cfRule type="duplicateValues" dxfId="6" priority="34" stopIfTrue="1"/>
  </conditionalFormatting>
  <conditionalFormatting sqref="J11 J18:J19 J24:J26 J28:J33 J121:J128">
    <cfRule type="duplicateValues" dxfId="5" priority="30" stopIfTrue="1"/>
  </conditionalFormatting>
  <conditionalFormatting sqref="J11 J18:J19 J24:J26 J28:J33 J121:J128">
    <cfRule type="duplicateValues" dxfId="4" priority="29" stopIfTrue="1"/>
  </conditionalFormatting>
  <conditionalFormatting sqref="G11:G133 G135:G141 G143:G148 G150:G156 G158:G163 G165:G170 G172:G180 G182:G187">
    <cfRule type="duplicateValues" dxfId="3" priority="25" stopIfTrue="1"/>
    <cfRule type="dataBar" priority="26">
      <dataBar>
        <cfvo type="min"/>
        <cfvo type="max"/>
        <color theme="0"/>
      </dataBar>
    </cfRule>
    <cfRule type="colorScale" priority="27">
      <colorScale>
        <cfvo type="min"/>
        <cfvo type="max"/>
        <color theme="0"/>
        <color rgb="FFFFEF9C"/>
      </colorScale>
    </cfRule>
    <cfRule type="duplicateValues" dxfId="2" priority="28" stopIfTrue="1"/>
  </conditionalFormatting>
  <conditionalFormatting sqref="G11:G133 G135:G141 G143:G148 G150:G156 G158:G163 G165:G170 G172:G180 G182:G187">
    <cfRule type="duplicateValues" dxfId="1" priority="24" stopIfTrue="1"/>
  </conditionalFormatting>
  <conditionalFormatting sqref="G10:G133 G135:G141 G143:G148 G150:G156 G158:G163 G165:G170 G172:G180 G182:G188">
    <cfRule type="duplicateValues" dxfId="0" priority="23" stopIfTrue="1"/>
  </conditionalFormatting>
  <pageMargins left="0.45" right="0.17" top="0.35" bottom="0.33" header="0.35" footer="0.34"/>
  <pageSetup scale="6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6" sqref="N2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TKB K16 1920</vt:lpstr>
      <vt:lpstr>Sheet1</vt:lpstr>
      <vt:lpstr>Sheet2</vt:lpstr>
      <vt:lpstr>Sheet3</vt:lpstr>
      <vt:lpstr>'TKB K16 1920'!Print_Titles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2019-08-29T07:41:24Z</dcterms:created>
  <dcterms:modified xsi:type="dcterms:W3CDTF">2019-09-03T03:15:28Z</dcterms:modified>
</cp:coreProperties>
</file>